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mxslavov\Downloads\"/>
    </mc:Choice>
  </mc:AlternateContent>
  <xr:revisionPtr revIDLastSave="0" documentId="13_ncr:1_{8DB8BAE1-C9ED-49B7-B924-3EAE67C2E070}" xr6:coauthVersionLast="45" xr6:coauthVersionMax="46" xr10:uidLastSave="{00000000-0000-0000-0000-000000000000}"/>
  <bookViews>
    <workbookView xWindow="-108" yWindow="-108" windowWidth="23256" windowHeight="12720" activeTab="2" xr2:uid="{00000000-000D-0000-FFFF-FFFF00000000}"/>
  </bookViews>
  <sheets>
    <sheet name="318" sheetId="1" r:id="rId1"/>
    <sheet name="322" sheetId="2" r:id="rId2"/>
    <sheet name="713" sheetId="4" r:id="rId3"/>
    <sheet name="Лист2" sheetId="5" r:id="rId4"/>
    <sheet name="Лист3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3" i="4" l="1"/>
  <c r="O52" i="4"/>
  <c r="A52" i="4"/>
  <c r="O51" i="4"/>
  <c r="A51" i="4"/>
  <c r="O50" i="4"/>
  <c r="A50" i="4"/>
  <c r="O49" i="4"/>
  <c r="A49" i="4"/>
  <c r="O48" i="4"/>
  <c r="A48" i="4"/>
  <c r="O47" i="4"/>
  <c r="A47" i="4"/>
  <c r="O44" i="4"/>
  <c r="A44" i="4"/>
  <c r="E35" i="4"/>
  <c r="E30" i="4" s="1"/>
  <c r="O30" i="4"/>
  <c r="I30" i="4"/>
  <c r="I15" i="4" s="1"/>
  <c r="H30" i="4"/>
  <c r="G30" i="4"/>
  <c r="G15" i="4" s="1"/>
  <c r="F30" i="4"/>
  <c r="O29" i="4"/>
  <c r="A29" i="4"/>
  <c r="O28" i="4"/>
  <c r="A28" i="4"/>
  <c r="O26" i="4"/>
  <c r="A26" i="4"/>
  <c r="O25" i="4"/>
  <c r="A25" i="4"/>
  <c r="O19" i="4"/>
  <c r="A19" i="4"/>
  <c r="O18" i="4"/>
  <c r="A18" i="4"/>
  <c r="O17" i="4"/>
  <c r="A17" i="4"/>
  <c r="O16" i="4"/>
  <c r="A16" i="4"/>
  <c r="A15" i="4" s="1"/>
  <c r="A14" i="4" s="1"/>
  <c r="O15" i="4"/>
  <c r="H15" i="4"/>
  <c r="F15" i="4"/>
  <c r="O14" i="4"/>
  <c r="O53" i="2"/>
  <c r="O52" i="2"/>
  <c r="E52" i="2"/>
  <c r="A52" i="2"/>
  <c r="O51" i="2"/>
  <c r="E51" i="2"/>
  <c r="A51" i="2"/>
  <c r="O50" i="2"/>
  <c r="E50" i="2"/>
  <c r="A50" i="2" s="1"/>
  <c r="O49" i="2"/>
  <c r="E49" i="2"/>
  <c r="A49" i="2"/>
  <c r="O48" i="2"/>
  <c r="E48" i="2"/>
  <c r="A48" i="2"/>
  <c r="O47" i="2"/>
  <c r="E47" i="2"/>
  <c r="A47" i="2" s="1"/>
  <c r="E46" i="2"/>
  <c r="E45" i="2"/>
  <c r="O44" i="2"/>
  <c r="I44" i="2"/>
  <c r="H44" i="2"/>
  <c r="G44" i="2"/>
  <c r="E44" i="2" s="1"/>
  <c r="A44" i="2" s="1"/>
  <c r="F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A31" i="2" s="1"/>
  <c r="O30" i="2"/>
  <c r="I30" i="2"/>
  <c r="H30" i="2"/>
  <c r="G30" i="2"/>
  <c r="F30" i="2"/>
  <c r="O29" i="2"/>
  <c r="E29" i="2"/>
  <c r="A29" i="2" s="1"/>
  <c r="O28" i="2"/>
  <c r="E28" i="2"/>
  <c r="A28" i="2" s="1"/>
  <c r="E27" i="2"/>
  <c r="O26" i="2"/>
  <c r="E26" i="2"/>
  <c r="A26" i="2" s="1"/>
  <c r="O25" i="2"/>
  <c r="I25" i="2"/>
  <c r="H25" i="2"/>
  <c r="G25" i="2"/>
  <c r="F25" i="2"/>
  <c r="E22" i="2"/>
  <c r="E21" i="2"/>
  <c r="E20" i="2"/>
  <c r="O19" i="2"/>
  <c r="I19" i="2"/>
  <c r="H19" i="2"/>
  <c r="G19" i="2"/>
  <c r="F19" i="2"/>
  <c r="O18" i="2"/>
  <c r="E18" i="2"/>
  <c r="A18" i="2" s="1"/>
  <c r="O17" i="2"/>
  <c r="I17" i="2"/>
  <c r="H17" i="2"/>
  <c r="E17" i="2" s="1"/>
  <c r="A17" i="2" s="1"/>
  <c r="G17" i="2"/>
  <c r="F17" i="2"/>
  <c r="O16" i="2"/>
  <c r="A16" i="2"/>
  <c r="A15" i="2" s="1"/>
  <c r="A14" i="2" s="1"/>
  <c r="O15" i="2"/>
  <c r="F15" i="2"/>
  <c r="O14" i="2"/>
  <c r="O53" i="1"/>
  <c r="O52" i="1"/>
  <c r="E52" i="1"/>
  <c r="A52" i="1"/>
  <c r="O51" i="1"/>
  <c r="E51" i="1"/>
  <c r="A51" i="1"/>
  <c r="O50" i="1"/>
  <c r="E50" i="1"/>
  <c r="A50" i="1" s="1"/>
  <c r="O49" i="1"/>
  <c r="E49" i="1"/>
  <c r="A49" i="1" s="1"/>
  <c r="O48" i="1"/>
  <c r="E48" i="1"/>
  <c r="A48" i="1"/>
  <c r="O47" i="1"/>
  <c r="E47" i="1"/>
  <c r="A47" i="1" s="1"/>
  <c r="O44" i="1"/>
  <c r="A44" i="1"/>
  <c r="E43" i="1"/>
  <c r="E42" i="1"/>
  <c r="E41" i="1"/>
  <c r="E40" i="1"/>
  <c r="E37" i="1"/>
  <c r="E36" i="1"/>
  <c r="E35" i="1"/>
  <c r="E34" i="1"/>
  <c r="E33" i="1"/>
  <c r="E32" i="1"/>
  <c r="E31" i="1"/>
  <c r="O30" i="1"/>
  <c r="I30" i="1"/>
  <c r="H30" i="1"/>
  <c r="G30" i="1"/>
  <c r="F30" i="1"/>
  <c r="O29" i="1"/>
  <c r="E29" i="1"/>
  <c r="A29" i="1"/>
  <c r="O28" i="1"/>
  <c r="E28" i="1"/>
  <c r="A28" i="1" s="1"/>
  <c r="E27" i="1"/>
  <c r="O26" i="1"/>
  <c r="E26" i="1"/>
  <c r="A26" i="1" s="1"/>
  <c r="O25" i="1"/>
  <c r="I25" i="1"/>
  <c r="H25" i="1"/>
  <c r="G25" i="1"/>
  <c r="F25" i="1"/>
  <c r="E22" i="1"/>
  <c r="O19" i="1"/>
  <c r="I19" i="1"/>
  <c r="I15" i="1" s="1"/>
  <c r="H19" i="1"/>
  <c r="G19" i="1"/>
  <c r="F19" i="1"/>
  <c r="E19" i="1"/>
  <c r="A19" i="1" s="1"/>
  <c r="O18" i="1"/>
  <c r="E18" i="1"/>
  <c r="A18" i="1"/>
  <c r="O17" i="1"/>
  <c r="I17" i="1"/>
  <c r="H17" i="1"/>
  <c r="G17" i="1"/>
  <c r="G15" i="1" s="1"/>
  <c r="F17" i="1"/>
  <c r="O16" i="1"/>
  <c r="A16" i="1"/>
  <c r="A15" i="1" s="1"/>
  <c r="A14" i="1" s="1"/>
  <c r="O15" i="1"/>
  <c r="O14" i="1"/>
  <c r="H15" i="2" l="1"/>
  <c r="E30" i="1"/>
  <c r="A30" i="1" s="1"/>
  <c r="I15" i="2"/>
  <c r="E25" i="2"/>
  <c r="A25" i="2" s="1"/>
  <c r="E17" i="1"/>
  <c r="A17" i="1" s="1"/>
  <c r="H15" i="1"/>
  <c r="G15" i="2"/>
  <c r="E30" i="2"/>
  <c r="A30" i="2" s="1"/>
  <c r="E15" i="4"/>
  <c r="A30" i="4"/>
  <c r="E25" i="1"/>
  <c r="A25" i="1" s="1"/>
  <c r="E19" i="2"/>
  <c r="A19" i="2" s="1"/>
  <c r="F15" i="1"/>
  <c r="E15" i="1" l="1"/>
  <c r="E15" i="2"/>
</calcChain>
</file>

<file path=xl/sharedStrings.xml><?xml version="1.0" encoding="utf-8"?>
<sst xmlns="http://schemas.openxmlformats.org/spreadsheetml/2006/main" count="277" uniqueCount="98">
  <si>
    <t>УТВЪРДИЛ:</t>
  </si>
  <si>
    <t>КМЕТ НА ОБЩИНА ЧИРПАН</t>
  </si>
  <si>
    <t>НАЧАЛЕН  ПЛАН - БЮДЖЕТ  2021</t>
  </si>
  <si>
    <t xml:space="preserve">НА ОУ "ВАСИЛ ЛЕВСКИ" с.ГИТА    </t>
  </si>
  <si>
    <t>ДЕЙНОСТИ И ПАРАГРАФИ ОТ ЕБК</t>
  </si>
  <si>
    <t>бюджет</t>
  </si>
  <si>
    <t>начален план</t>
  </si>
  <si>
    <t>I тримесечие</t>
  </si>
  <si>
    <t>II тримесечие</t>
  </si>
  <si>
    <t>III тримесечие</t>
  </si>
  <si>
    <t>IV тримесечие</t>
  </si>
  <si>
    <t xml:space="preserve"> (в лева)</t>
  </si>
  <si>
    <t>2021 г</t>
  </si>
  <si>
    <t>Подготвителна група в училище</t>
  </si>
  <si>
    <t>Общо разходи за дейността</t>
  </si>
  <si>
    <t>Заплати и възнаграждения за персонала, нает по трудови и служебни правоотношения</t>
  </si>
  <si>
    <t>01-00</t>
  </si>
  <si>
    <t>Заплати и възнаграждения на персонала нает по трудови правоотношения</t>
  </si>
  <si>
    <t>01-01</t>
  </si>
  <si>
    <t>Други възнаграждения и плащания за персонала</t>
  </si>
  <si>
    <t>02-00</t>
  </si>
  <si>
    <t>за нещатен парсонал нает по трудови правоотношения</t>
  </si>
  <si>
    <t>02-01</t>
  </si>
  <si>
    <t>за персонал по извънтрудови правоотношения</t>
  </si>
  <si>
    <t>02-02</t>
  </si>
  <si>
    <t>изплатени суми от СБКО, за облекло и др.на персонала с характер на възнаграждения</t>
  </si>
  <si>
    <t>02-05</t>
  </si>
  <si>
    <t>обезщетения за персонала с характер на възнаграждения</t>
  </si>
  <si>
    <t>02-08</t>
  </si>
  <si>
    <t>други плащания и възнаграждения</t>
  </si>
  <si>
    <t>02-09</t>
  </si>
  <si>
    <t>Задължителни осигурителни вноски от работодатели</t>
  </si>
  <si>
    <t>05-00</t>
  </si>
  <si>
    <t>Осигурителни вноски от работодатели за Държавното обществено осигуряване (ДОО)</t>
  </si>
  <si>
    <t>05-51</t>
  </si>
  <si>
    <t>Осигурителни вноски от работодатели за УчПФ</t>
  </si>
  <si>
    <t>05-52</t>
  </si>
  <si>
    <t>Здравноосигурителни вноски от работодатели</t>
  </si>
  <si>
    <t>05-60</t>
  </si>
  <si>
    <t>Вноски за допълнит. задължително осигуряване от работодатели</t>
  </si>
  <si>
    <t>05-80</t>
  </si>
  <si>
    <t>Издръжка</t>
  </si>
  <si>
    <t>10-00</t>
  </si>
  <si>
    <t>храна</t>
  </si>
  <si>
    <t>10-11</t>
  </si>
  <si>
    <t>медикаменти</t>
  </si>
  <si>
    <t>10-12</t>
  </si>
  <si>
    <t>постелен инвентар и облекло</t>
  </si>
  <si>
    <t>10-13</t>
  </si>
  <si>
    <t>учебни и научно-изсл.разходи и книги за библиотеките</t>
  </si>
  <si>
    <t>10-14</t>
  </si>
  <si>
    <t>материали</t>
  </si>
  <si>
    <t>10-15</t>
  </si>
  <si>
    <t>вода, горива и енергия</t>
  </si>
  <si>
    <t>10-16</t>
  </si>
  <si>
    <t>разходи за външни услуги</t>
  </si>
  <si>
    <t>10-20</t>
  </si>
  <si>
    <t>текущ ремонт</t>
  </si>
  <si>
    <t>10-30</t>
  </si>
  <si>
    <t>командировки в страната</t>
  </si>
  <si>
    <t>10-51</t>
  </si>
  <si>
    <t>краткосрочни командировки в чужбина</t>
  </si>
  <si>
    <t>10-52</t>
  </si>
  <si>
    <t>разходи за застраховки</t>
  </si>
  <si>
    <t>10-62</t>
  </si>
  <si>
    <t>разходи за договорни санкции и неустойки, съдебни обезщетения и разноски</t>
  </si>
  <si>
    <t>10-92</t>
  </si>
  <si>
    <t>други разходи, неклесифицирани в другите параграфи и подпараграфи</t>
  </si>
  <si>
    <t>10-98</t>
  </si>
  <si>
    <t>Платени данъци, такси и административни санкции</t>
  </si>
  <si>
    <t>19-00</t>
  </si>
  <si>
    <t>платени държавни данъци, такси,наказателни лихви и административни санкции</t>
  </si>
  <si>
    <t>19-01</t>
  </si>
  <si>
    <t>платени общински данъци, такси,наказателни лихви и административни санкции</t>
  </si>
  <si>
    <t>19-81</t>
  </si>
  <si>
    <t>Стипендии</t>
  </si>
  <si>
    <t>40-00</t>
  </si>
  <si>
    <t>Разходи за членски внос и участие в нетърговски организации и дейности</t>
  </si>
  <si>
    <t>46-00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</si>
  <si>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</si>
  <si>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</si>
  <si>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</si>
  <si>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</si>
  <si>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</si>
  <si>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</si>
  <si>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</si>
  <si>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</si>
  <si>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 xml:space="preserve"> Счетоводител:</t>
  </si>
  <si>
    <t>Директор:</t>
  </si>
  <si>
    <t>/Mюжгян Томар- Петкова/</t>
  </si>
  <si>
    <t xml:space="preserve">           </t>
  </si>
  <si>
    <t>/Галина Коева/</t>
  </si>
  <si>
    <t>Неспециализирани училища, без професионални гимназии</t>
  </si>
  <si>
    <t>/мюжгян Томар- Петкова/</t>
  </si>
  <si>
    <t>Спорт за всички</t>
  </si>
  <si>
    <t>за нещатет парсонал нает по трудови правоотношения</t>
  </si>
  <si>
    <t xml:space="preserve">\                                                                        </t>
  </si>
  <si>
    <t>/Мюжгян Томар-Петкова/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</si>
</sst>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)"/>
  </numFmts>
  <fonts count="19" x14ac:knownFonts="1">
    <font>
      <sz val="10"/>
      <name val="Arial"/>
      <charset val="204"/>
    </font>
    <font>
      <b/>
      <sz val="10"/>
      <name val="Arial"/>
      <charset val="204"/>
    </font>
    <font>
      <sz val="10"/>
      <name val="Arial CYR"/>
      <charset val="204"/>
    </font>
    <font>
      <sz val="10"/>
      <color indexed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color theme="1"/>
      <name val="Arial CYR"/>
      <charset val="204"/>
    </font>
    <font>
      <sz val="10"/>
      <color indexed="8"/>
      <name val="Arial"/>
      <charset val="204"/>
    </font>
    <font>
      <sz val="10"/>
      <color indexed="8"/>
      <name val="Arial CYR"/>
      <charset val="204"/>
    </font>
    <font>
      <sz val="10"/>
      <color indexed="12"/>
      <name val="Arial CYR"/>
      <charset val="204"/>
    </font>
    <font>
      <b/>
      <sz val="10"/>
      <color indexed="17"/>
      <name val="Arial CYR"/>
      <charset val="204"/>
    </font>
    <font>
      <b/>
      <sz val="12"/>
      <name val="Arial"/>
      <charset val="204"/>
    </font>
    <font>
      <b/>
      <u/>
      <sz val="11"/>
      <color indexed="8"/>
      <name val="Arial CYR"/>
      <charset val="204"/>
    </font>
    <font>
      <b/>
      <sz val="10"/>
      <color indexed="8"/>
      <name val="Arial CYR"/>
      <charset val="204"/>
    </font>
    <font>
      <sz val="10"/>
      <color indexed="21"/>
      <name val="Arial CYR"/>
      <charset val="204"/>
    </font>
    <font>
      <b/>
      <sz val="12"/>
      <name val="Arial CYR"/>
      <charset val="204"/>
    </font>
    <font>
      <b/>
      <sz val="10"/>
      <color indexed="21"/>
      <name val="Arial CYR"/>
      <charset val="204"/>
    </font>
    <font>
      <sz val="10"/>
      <name val="Arial"/>
      <charset val="204"/>
    </font>
    <font>
      <u/>
      <sz val="11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ont="1" applyFill="1" applyAlignment="1" applyProtection="1">
      <alignment vertical="top"/>
    </xf>
    <xf numFmtId="0" fontId="1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Alignment="1" applyProtection="1">
      <alignment horizontal="center" vertical="top"/>
    </xf>
    <xf numFmtId="0" fontId="0" fillId="0" borderId="0" xfId="0" applyFont="1" applyFill="1" applyProtection="1"/>
    <xf numFmtId="0" fontId="2" fillId="0" borderId="1" xfId="0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horizontal="center" vertical="top"/>
    </xf>
    <xf numFmtId="0" fontId="0" fillId="0" borderId="1" xfId="0" applyFont="1" applyFill="1" applyBorder="1" applyAlignment="1" applyProtection="1">
      <alignment horizontal="fill"/>
    </xf>
    <xf numFmtId="0" fontId="0" fillId="0" borderId="2" xfId="0" applyFont="1" applyFill="1" applyBorder="1" applyAlignment="1" applyProtection="1">
      <alignment horizontal="fill"/>
    </xf>
    <xf numFmtId="0" fontId="2" fillId="0" borderId="3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center" vertical="top"/>
    </xf>
    <xf numFmtId="0" fontId="6" fillId="2" borderId="3" xfId="0" applyFont="1" applyFill="1" applyBorder="1" applyAlignment="1" applyProtection="1">
      <alignment horizontal="center" wrapText="1"/>
    </xf>
    <xf numFmtId="0" fontId="7" fillId="0" borderId="4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 vertical="top"/>
    </xf>
    <xf numFmtId="0" fontId="8" fillId="0" borderId="3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3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 vertical="top"/>
    </xf>
    <xf numFmtId="0" fontId="2" fillId="0" borderId="6" xfId="0" applyFont="1" applyFill="1" applyBorder="1" applyAlignment="1" applyProtection="1">
      <alignment horizontal="center"/>
    </xf>
    <xf numFmtId="0" fontId="0" fillId="0" borderId="6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vertical="top"/>
    </xf>
    <xf numFmtId="0" fontId="9" fillId="0" borderId="0" xfId="0" applyFont="1" applyFill="1" applyAlignment="1" applyProtection="1">
      <alignment vertical="top"/>
    </xf>
    <xf numFmtId="0" fontId="0" fillId="0" borderId="3" xfId="0" applyNumberFormat="1" applyFont="1" applyFill="1" applyBorder="1" applyAlignment="1" applyProtection="1">
      <alignment vertical="top"/>
    </xf>
    <xf numFmtId="0" fontId="1" fillId="0" borderId="3" xfId="0" applyNumberFormat="1" applyFont="1" applyFill="1" applyBorder="1" applyAlignment="1" applyProtection="1">
      <alignment horizontal="left" vertical="top"/>
    </xf>
    <xf numFmtId="0" fontId="0" fillId="0" borderId="7" xfId="0" applyNumberFormat="1" applyFont="1" applyFill="1" applyBorder="1" applyAlignment="1" applyProtection="1">
      <alignment horizontal="center" vertical="top"/>
    </xf>
    <xf numFmtId="3" fontId="0" fillId="0" borderId="3" xfId="0" applyNumberFormat="1" applyFont="1" applyFill="1" applyBorder="1" applyAlignment="1" applyProtection="1">
      <alignment vertical="top"/>
    </xf>
    <xf numFmtId="0" fontId="10" fillId="0" borderId="0" xfId="0" applyFont="1" applyFill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0" xfId="0" applyFont="1" applyFill="1" applyAlignment="1" applyProtection="1">
      <alignment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3" fontId="1" fillId="0" borderId="3" xfId="0" applyNumberFormat="1" applyFont="1" applyFill="1" applyBorder="1" applyAlignment="1" applyProtection="1">
      <alignment vertical="top"/>
      <protection locked="0"/>
    </xf>
    <xf numFmtId="0" fontId="2" fillId="0" borderId="0" xfId="0" applyFont="1" applyFill="1" applyProtection="1"/>
    <xf numFmtId="0" fontId="4" fillId="0" borderId="3" xfId="0" applyNumberFormat="1" applyFont="1" applyFill="1" applyBorder="1" applyAlignment="1" applyProtection="1">
      <alignment horizontal="left" vertical="top"/>
    </xf>
    <xf numFmtId="49" fontId="13" fillId="0" borderId="3" xfId="0" applyNumberFormat="1" applyFont="1" applyFill="1" applyBorder="1" applyAlignment="1" applyProtection="1">
      <alignment horizontal="center" vertical="top"/>
    </xf>
    <xf numFmtId="3" fontId="8" fillId="0" borderId="3" xfId="0" applyNumberFormat="1" applyFont="1" applyFill="1" applyBorder="1" applyAlignment="1" applyProtection="1">
      <alignment vertical="top"/>
    </xf>
    <xf numFmtId="164" fontId="8" fillId="0" borderId="3" xfId="0" applyNumberFormat="1" applyFont="1" applyFill="1" applyBorder="1" applyAlignment="1" applyProtection="1">
      <alignment horizontal="left" vertical="top"/>
    </xf>
    <xf numFmtId="164" fontId="13" fillId="0" borderId="3" xfId="0" applyNumberFormat="1" applyFont="1" applyFill="1" applyBorder="1" applyAlignment="1" applyProtection="1">
      <alignment vertical="top" wrapText="1"/>
    </xf>
    <xf numFmtId="164" fontId="8" fillId="0" borderId="3" xfId="0" applyNumberFormat="1" applyFont="1" applyFill="1" applyBorder="1" applyAlignment="1" applyProtection="1">
      <alignment vertical="top" wrapText="1"/>
    </xf>
    <xf numFmtId="49" fontId="8" fillId="0" borderId="3" xfId="0" applyNumberFormat="1" applyFont="1" applyFill="1" applyBorder="1" applyAlignment="1" applyProtection="1">
      <alignment horizontal="center" vertical="top"/>
    </xf>
    <xf numFmtId="3" fontId="14" fillId="0" borderId="3" xfId="0" applyNumberFormat="1" applyFont="1" applyFill="1" applyBorder="1" applyAlignment="1" applyProtection="1">
      <alignment vertical="top"/>
    </xf>
    <xf numFmtId="164" fontId="0" fillId="0" borderId="3" xfId="0" applyNumberFormat="1" applyFont="1" applyFill="1" applyBorder="1" applyAlignment="1" applyProtection="1">
      <alignment horizontal="left" vertical="top"/>
    </xf>
    <xf numFmtId="164" fontId="1" fillId="0" borderId="3" xfId="0" applyNumberFormat="1" applyFont="1" applyFill="1" applyBorder="1" applyAlignment="1" applyProtection="1">
      <alignment vertical="top" wrapText="1"/>
    </xf>
    <xf numFmtId="164" fontId="1" fillId="0" borderId="3" xfId="0" applyNumberFormat="1" applyFont="1" applyFill="1" applyBorder="1" applyAlignment="1" applyProtection="1">
      <alignment horizontal="center" vertical="top" wrapText="1"/>
    </xf>
    <xf numFmtId="0" fontId="15" fillId="0" borderId="0" xfId="0" applyFont="1" applyFill="1" applyAlignment="1" applyProtection="1">
      <alignment vertical="top"/>
    </xf>
    <xf numFmtId="0" fontId="15" fillId="0" borderId="0" xfId="0" applyFont="1" applyFill="1" applyAlignment="1" applyProtection="1">
      <alignment horizontal="center" vertical="top"/>
    </xf>
    <xf numFmtId="0" fontId="2" fillId="0" borderId="0" xfId="0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center" vertical="top"/>
    </xf>
    <xf numFmtId="0" fontId="2" fillId="2" borderId="0" xfId="0" applyFont="1" applyFill="1" applyAlignment="1" applyProtection="1">
      <alignment vertical="top"/>
    </xf>
    <xf numFmtId="0" fontId="0" fillId="0" borderId="8" xfId="0" applyFont="1" applyFill="1" applyBorder="1" applyAlignment="1" applyProtection="1">
      <alignment horizontal="fill"/>
    </xf>
    <xf numFmtId="0" fontId="7" fillId="0" borderId="9" xfId="0" applyFont="1" applyFill="1" applyBorder="1" applyAlignment="1" applyProtection="1">
      <alignment horizontal="center"/>
    </xf>
    <xf numFmtId="0" fontId="4" fillId="0" borderId="0" xfId="0" applyFont="1" applyFill="1" applyProtection="1"/>
    <xf numFmtId="0" fontId="2" fillId="3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vertical="top" wrapText="1"/>
    </xf>
    <xf numFmtId="164" fontId="13" fillId="0" borderId="3" xfId="0" applyNumberFormat="1" applyFont="1" applyFill="1" applyBorder="1" applyAlignment="1" applyProtection="1">
      <alignment horizontal="left" vertical="top"/>
    </xf>
    <xf numFmtId="3" fontId="13" fillId="0" borderId="3" xfId="0" applyNumberFormat="1" applyFont="1" applyFill="1" applyBorder="1" applyAlignment="1" applyProtection="1">
      <alignment vertical="top"/>
    </xf>
    <xf numFmtId="3" fontId="16" fillId="0" borderId="3" xfId="0" applyNumberFormat="1" applyFont="1" applyFill="1" applyBorder="1" applyAlignment="1" applyProtection="1">
      <alignment vertical="top"/>
    </xf>
    <xf numFmtId="0" fontId="17" fillId="0" borderId="0" xfId="0" applyFont="1" applyFill="1" applyAlignment="1" applyProtection="1">
      <alignment vertical="top" wrapText="1"/>
    </xf>
    <xf numFmtId="0" fontId="0" fillId="0" borderId="3" xfId="0" applyNumberFormat="1" applyFont="1" applyFill="1" applyBorder="1" applyAlignment="1" applyProtection="1">
      <alignment horizontal="left" vertical="top"/>
    </xf>
    <xf numFmtId="3" fontId="1" fillId="0" borderId="3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horizontal="left" vertical="top"/>
    </xf>
    <xf numFmtId="164" fontId="0" fillId="0" borderId="3" xfId="0" applyNumberFormat="1" applyFont="1" applyFill="1" applyBorder="1" applyAlignment="1" applyProtection="1">
      <alignment vertical="top" wrapText="1"/>
    </xf>
    <xf numFmtId="164" fontId="0" fillId="0" borderId="3" xfId="0" applyNumberFormat="1" applyFont="1" applyFill="1" applyBorder="1" applyAlignment="1" applyProtection="1">
      <alignment horizontal="center" vertical="top" wrapText="1"/>
    </xf>
    <xf numFmtId="0" fontId="7" fillId="0" borderId="5" xfId="0" quotePrefix="1" applyFont="1" applyFill="1" applyBorder="1" applyAlignment="1" applyProtection="1">
      <alignment horizontal="center"/>
    </xf>
    <xf numFmtId="0" fontId="4" fillId="0" borderId="3" xfId="0" quotePrefix="1" applyFont="1" applyFill="1" applyBorder="1" applyAlignment="1" applyProtection="1">
      <alignment horizontal="center" vertical="top"/>
    </xf>
    <xf numFmtId="164" fontId="18" fillId="0" borderId="3" xfId="0" quotePrefix="1" applyNumberFormat="1" applyFont="1" applyFill="1" applyBorder="1" applyAlignment="1" applyProtection="1">
      <alignment horizontal="left" vertical="top" wrapText="1"/>
    </xf>
    <xf numFmtId="164" fontId="13" fillId="0" borderId="3" xfId="0" quotePrefix="1" applyNumberFormat="1" applyFont="1" applyFill="1" applyBorder="1" applyAlignment="1" applyProtection="1">
      <alignment vertical="top" wrapText="1"/>
    </xf>
    <xf numFmtId="164" fontId="8" fillId="0" borderId="3" xfId="0" quotePrefix="1" applyNumberFormat="1" applyFont="1" applyFill="1" applyBorder="1" applyAlignment="1" applyProtection="1">
      <alignment vertical="top" wrapText="1"/>
    </xf>
    <xf numFmtId="49" fontId="13" fillId="0" borderId="3" xfId="0" quotePrefix="1" applyNumberFormat="1" applyFont="1" applyFill="1" applyBorder="1" applyAlignment="1" applyProtection="1">
      <alignment horizontal="center" vertical="top"/>
    </xf>
    <xf numFmtId="49" fontId="8" fillId="0" borderId="3" xfId="0" quotePrefix="1" applyNumberFormat="1" applyFont="1" applyFill="1" applyBorder="1" applyAlignment="1" applyProtection="1">
      <alignment horizontal="center" vertical="top"/>
    </xf>
    <xf numFmtId="164" fontId="0" fillId="0" borderId="3" xfId="0" quotePrefix="1" applyNumberFormat="1" applyFont="1" applyFill="1" applyBorder="1" applyAlignment="1" applyProtection="1">
      <alignment horizontal="center" vertical="top" wrapText="1"/>
    </xf>
    <xf numFmtId="164" fontId="0" fillId="0" borderId="3" xfId="0" quotePrefix="1" applyNumberFormat="1" applyFont="1" applyFill="1" applyBorder="1" applyAlignment="1" applyProtection="1">
      <alignment vertical="top" wrapText="1"/>
    </xf>
    <xf numFmtId="164" fontId="12" fillId="0" borderId="3" xfId="0" quotePrefix="1" applyNumberFormat="1" applyFont="1" applyFill="1" applyBorder="1" applyAlignment="1" applyProtection="1">
      <alignment horizontal="left" vertical="top" wrapText="1"/>
    </xf>
    <xf numFmtId="164" fontId="1" fillId="0" borderId="3" xfId="0" quotePrefix="1" applyNumberFormat="1" applyFont="1" applyFill="1" applyBorder="1" applyAlignment="1" applyProtection="1">
      <alignment horizontal="center" vertical="top" wrapText="1"/>
    </xf>
    <xf numFmtId="164" fontId="1" fillId="0" borderId="3" xfId="0" quotePrefix="1" applyNumberFormat="1" applyFont="1" applyFill="1" applyBorder="1" applyAlignment="1" applyProtection="1">
      <alignment vertical="top" wrapText="1"/>
    </xf>
    <xf numFmtId="0" fontId="5" fillId="0" borderId="0" xfId="0" applyFont="1" applyFill="1" applyAlignment="1" applyProtection="1">
      <alignment horizontal="center" vertical="top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4" fillId="0" borderId="0" xfId="0" applyFont="1" applyFill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topLeftCell="B5" zoomScale="115" zoomScaleNormal="115" workbookViewId="0">
      <selection activeCell="M35" sqref="M35"/>
    </sheetView>
  </sheetViews>
  <sheetFormatPr defaultColWidth="10.5546875" defaultRowHeight="13.2" x14ac:dyDescent="0.25"/>
  <cols>
    <col min="1" max="1" width="3" style="3" hidden="1" customWidth="1"/>
    <col min="2" max="2" width="5.6640625" style="3" customWidth="1"/>
    <col min="3" max="3" width="46.5546875" style="3" customWidth="1"/>
    <col min="4" max="4" width="6.6640625" style="4" customWidth="1"/>
    <col min="5" max="6" width="12.5546875" style="3" customWidth="1"/>
    <col min="7" max="7" width="12" style="3" customWidth="1"/>
    <col min="8" max="8" width="12.44140625" style="3" customWidth="1"/>
    <col min="9" max="9" width="12.88671875" style="3" customWidth="1"/>
    <col min="10" max="10" width="3" style="3" customWidth="1"/>
    <col min="11" max="14" width="10.5546875" style="3"/>
    <col min="15" max="15" width="10.5546875" style="3" hidden="1" customWidth="1"/>
    <col min="16" max="16384" width="10.5546875" style="3"/>
  </cols>
  <sheetData>
    <row r="1" spans="1:15" x14ac:dyDescent="0.25">
      <c r="A1" s="5">
        <v>1</v>
      </c>
      <c r="B1" s="6"/>
      <c r="C1" s="7"/>
      <c r="D1" s="8"/>
      <c r="H1" s="3" t="s">
        <v>0</v>
      </c>
      <c r="J1" s="54"/>
      <c r="O1" s="3">
        <v>1</v>
      </c>
    </row>
    <row r="2" spans="1:15" x14ac:dyDescent="0.25">
      <c r="A2" s="5"/>
      <c r="B2" s="6"/>
      <c r="C2" s="7"/>
      <c r="D2" s="8"/>
      <c r="H2" s="3" t="s">
        <v>1</v>
      </c>
      <c r="J2" s="54"/>
    </row>
    <row r="3" spans="1:15" x14ac:dyDescent="0.25">
      <c r="A3" s="5">
        <v>1</v>
      </c>
      <c r="B3" s="81" t="s">
        <v>2</v>
      </c>
      <c r="C3" s="81"/>
      <c r="D3" s="81"/>
      <c r="E3" s="81"/>
      <c r="F3" s="81"/>
      <c r="G3" s="81"/>
      <c r="H3" s="81"/>
      <c r="O3" s="3">
        <v>1</v>
      </c>
    </row>
    <row r="4" spans="1:15" ht="14.1" customHeight="1" x14ac:dyDescent="0.25">
      <c r="A4" s="5">
        <v>1</v>
      </c>
      <c r="C4" s="82" t="s">
        <v>3</v>
      </c>
      <c r="D4" s="83"/>
      <c r="E4" s="83"/>
      <c r="F4" s="83"/>
      <c r="G4" s="83"/>
      <c r="H4" s="83"/>
      <c r="I4" s="83"/>
      <c r="O4" s="3">
        <v>1</v>
      </c>
    </row>
    <row r="5" spans="1:15" x14ac:dyDescent="0.25">
      <c r="A5" s="5">
        <v>1</v>
      </c>
      <c r="C5" s="84"/>
      <c r="D5" s="84"/>
      <c r="E5" s="84"/>
      <c r="F5" s="84"/>
      <c r="G5" s="84"/>
      <c r="H5" s="84"/>
      <c r="I5" s="84"/>
      <c r="O5" s="3">
        <v>1</v>
      </c>
    </row>
    <row r="6" spans="1:15" x14ac:dyDescent="0.25">
      <c r="A6" s="5">
        <v>1</v>
      </c>
      <c r="C6" s="4"/>
      <c r="E6" s="9"/>
      <c r="F6" s="9"/>
      <c r="G6" s="9"/>
      <c r="H6" s="9"/>
      <c r="I6" s="9"/>
      <c r="O6" s="3">
        <v>1</v>
      </c>
    </row>
    <row r="7" spans="1:15" x14ac:dyDescent="0.25">
      <c r="A7" s="5">
        <v>1</v>
      </c>
      <c r="B7" s="10"/>
      <c r="C7" s="10"/>
      <c r="D7" s="11"/>
      <c r="E7" s="12"/>
      <c r="F7" s="13"/>
      <c r="G7" s="13"/>
      <c r="H7" s="13"/>
      <c r="I7" s="55"/>
      <c r="O7" s="3">
        <v>1</v>
      </c>
    </row>
    <row r="8" spans="1:15" x14ac:dyDescent="0.25">
      <c r="A8" s="5">
        <v>1</v>
      </c>
      <c r="B8" s="14"/>
      <c r="C8" s="15" t="s">
        <v>4</v>
      </c>
      <c r="D8" s="15"/>
      <c r="E8" s="16" t="s">
        <v>5</v>
      </c>
      <c r="F8" s="17"/>
      <c r="G8" s="17"/>
      <c r="H8" s="17"/>
      <c r="I8" s="56"/>
      <c r="O8" s="3">
        <v>1</v>
      </c>
    </row>
    <row r="9" spans="1:15" ht="26.4" x14ac:dyDescent="0.25">
      <c r="A9" s="5">
        <v>1</v>
      </c>
      <c r="B9" s="14"/>
      <c r="C9" s="14"/>
      <c r="D9" s="15"/>
      <c r="E9" s="16" t="s">
        <v>6</v>
      </c>
      <c r="F9" s="69" t="s">
        <v>7</v>
      </c>
      <c r="G9" s="69" t="s">
        <v>8</v>
      </c>
      <c r="H9" s="69" t="s">
        <v>9</v>
      </c>
      <c r="I9" s="69" t="s">
        <v>10</v>
      </c>
      <c r="O9" s="3">
        <v>1</v>
      </c>
    </row>
    <row r="10" spans="1:15" x14ac:dyDescent="0.25">
      <c r="A10" s="5">
        <v>1</v>
      </c>
      <c r="B10" s="14"/>
      <c r="C10" s="70" t="s">
        <v>11</v>
      </c>
      <c r="D10" s="15"/>
      <c r="E10" s="19" t="s">
        <v>12</v>
      </c>
      <c r="F10" s="20"/>
      <c r="G10" s="20"/>
      <c r="H10" s="20"/>
      <c r="I10" s="20"/>
      <c r="O10" s="3">
        <v>1</v>
      </c>
    </row>
    <row r="11" spans="1:15" x14ac:dyDescent="0.25">
      <c r="A11" s="5">
        <v>1</v>
      </c>
      <c r="B11" s="14"/>
      <c r="C11" s="18"/>
      <c r="D11" s="15"/>
      <c r="E11" s="21"/>
      <c r="F11" s="22"/>
      <c r="G11" s="22"/>
      <c r="H11" s="22"/>
      <c r="I11" s="22"/>
      <c r="O11" s="3">
        <v>1</v>
      </c>
    </row>
    <row r="12" spans="1:15" x14ac:dyDescent="0.25">
      <c r="A12" s="5">
        <v>1</v>
      </c>
      <c r="B12" s="23"/>
      <c r="C12" s="23"/>
      <c r="D12" s="23"/>
      <c r="E12" s="24"/>
      <c r="F12" s="25"/>
      <c r="G12" s="25"/>
      <c r="H12" s="25"/>
      <c r="I12" s="25"/>
      <c r="O12" s="3">
        <v>1</v>
      </c>
    </row>
    <row r="13" spans="1:15" x14ac:dyDescent="0.25">
      <c r="A13" s="5">
        <v>1</v>
      </c>
      <c r="B13" s="26">
        <v>1</v>
      </c>
      <c r="C13" s="23">
        <v>2</v>
      </c>
      <c r="D13" s="23"/>
      <c r="E13" s="24">
        <v>3</v>
      </c>
      <c r="F13" s="24">
        <v>4</v>
      </c>
      <c r="G13" s="24">
        <v>5</v>
      </c>
      <c r="H13" s="24">
        <v>6</v>
      </c>
      <c r="I13" s="24">
        <v>7</v>
      </c>
      <c r="O13" s="3">
        <v>1</v>
      </c>
    </row>
    <row r="14" spans="1:15" s="1" customFormat="1" ht="15.6" customHeight="1" x14ac:dyDescent="0.25">
      <c r="A14" s="27" t="e">
        <f>A15</f>
        <v>#REF!</v>
      </c>
      <c r="B14" s="28"/>
      <c r="C14" s="64"/>
      <c r="D14" s="30"/>
      <c r="E14" s="31"/>
      <c r="F14" s="31"/>
      <c r="G14" s="31"/>
      <c r="H14" s="31"/>
      <c r="I14" s="31"/>
      <c r="N14" s="37"/>
      <c r="O14" s="37" t="e">
        <f ca="1">IF(CELL("protect",#REF!),0,1)</f>
        <v>#REF!</v>
      </c>
    </row>
    <row r="15" spans="1:15" s="2" customFormat="1" ht="24.75" customHeight="1" x14ac:dyDescent="0.25">
      <c r="A15" s="32" t="e">
        <f>IF(A16+#REF!&gt;0,1,0)</f>
        <v>#REF!</v>
      </c>
      <c r="B15" s="33">
        <v>318</v>
      </c>
      <c r="C15" s="34" t="s">
        <v>13</v>
      </c>
      <c r="D15" s="35"/>
      <c r="E15" s="36">
        <f>SUM(F15:I15)</f>
        <v>29795</v>
      </c>
      <c r="F15" s="65">
        <f>F17+F19+F25+F30</f>
        <v>8809.5</v>
      </c>
      <c r="G15" s="65">
        <f t="shared" ref="G15:I15" si="0">G17+G19+G25+G30</f>
        <v>7771.25</v>
      </c>
      <c r="H15" s="65">
        <f t="shared" si="0"/>
        <v>5872.9999999999991</v>
      </c>
      <c r="I15" s="65">
        <f t="shared" si="0"/>
        <v>7341.25</v>
      </c>
      <c r="N15" s="57"/>
      <c r="O15" s="57" t="e">
        <f ca="1">IF(CELL("protect",#REF!),0,1)</f>
        <v>#REF!</v>
      </c>
    </row>
    <row r="16" spans="1:15" s="1" customFormat="1" ht="15.6" customHeight="1" x14ac:dyDescent="0.25">
      <c r="A16" s="37">
        <f>IF(MAX(E16:J16)=0,IF(MIN(E16:J16)=0,0,1),1)</f>
        <v>0</v>
      </c>
      <c r="B16" s="66"/>
      <c r="C16" s="71" t="s">
        <v>14</v>
      </c>
      <c r="D16" s="44"/>
      <c r="E16" s="40"/>
      <c r="F16" s="40"/>
      <c r="G16" s="40"/>
      <c r="H16" s="40"/>
      <c r="I16" s="40"/>
      <c r="N16" s="37"/>
      <c r="O16" s="37" t="e">
        <f ca="1">IF(CELL("protect",#REF!),0,1)</f>
        <v>#REF!</v>
      </c>
    </row>
    <row r="17" spans="1:15" s="1" customFormat="1" ht="27.75" customHeight="1" x14ac:dyDescent="0.25">
      <c r="A17" s="37">
        <f>IF(MAX(E17:J17)=0,IF(MIN(E17:J17)=0,0,1),1)</f>
        <v>1</v>
      </c>
      <c r="B17" s="41"/>
      <c r="C17" s="72" t="s">
        <v>15</v>
      </c>
      <c r="D17" s="39" t="s">
        <v>16</v>
      </c>
      <c r="E17" s="61">
        <f>SUM(F17:I17)</f>
        <v>19116</v>
      </c>
      <c r="F17" s="61">
        <f>F18</f>
        <v>5734.8</v>
      </c>
      <c r="G17" s="61">
        <f t="shared" ref="G17:I17" si="1">G18</f>
        <v>4779</v>
      </c>
      <c r="H17" s="61">
        <f t="shared" si="1"/>
        <v>3823.2</v>
      </c>
      <c r="I17" s="61">
        <f t="shared" si="1"/>
        <v>4779</v>
      </c>
      <c r="J17" s="61"/>
      <c r="N17" s="37"/>
      <c r="O17" s="37" t="e">
        <f ca="1">IF(CELL("protect",#REF!),0,1)</f>
        <v>#REF!</v>
      </c>
    </row>
    <row r="18" spans="1:15" s="1" customFormat="1" ht="31.5" customHeight="1" x14ac:dyDescent="0.25">
      <c r="A18" s="37">
        <f>IF(MAX(E18:J18)=0,IF(MIN(E18:J18)=0,0,1),1)</f>
        <v>1</v>
      </c>
      <c r="B18" s="41"/>
      <c r="C18" s="73" t="s">
        <v>17</v>
      </c>
      <c r="D18" s="44" t="s">
        <v>18</v>
      </c>
      <c r="E18" s="61">
        <f>SUM(F18:I18)</f>
        <v>19116</v>
      </c>
      <c r="F18" s="40">
        <v>5734.8</v>
      </c>
      <c r="G18" s="40">
        <v>4779</v>
      </c>
      <c r="H18" s="40">
        <v>3823.2</v>
      </c>
      <c r="I18" s="40">
        <v>4779</v>
      </c>
      <c r="N18" s="37"/>
      <c r="O18" s="37" t="e">
        <f ca="1">IF(CELL("protect",#REF!),0,1)</f>
        <v>#REF!</v>
      </c>
    </row>
    <row r="19" spans="1:15" s="1" customFormat="1" ht="26.25" customHeight="1" x14ac:dyDescent="0.25">
      <c r="A19" s="37">
        <f>IF(MAX(E19:J19)=0,IF(MIN(E19:J19)=0,0,1),1)</f>
        <v>1</v>
      </c>
      <c r="B19" s="41"/>
      <c r="C19" s="42" t="s">
        <v>19</v>
      </c>
      <c r="D19" s="39" t="s">
        <v>20</v>
      </c>
      <c r="E19" s="62">
        <f>SUM(E20:E24)</f>
        <v>898</v>
      </c>
      <c r="F19" s="62">
        <f>SUM(F20:F24)</f>
        <v>140.4</v>
      </c>
      <c r="G19" s="62">
        <f t="shared" ref="G19:I19" si="2">SUM(G20:G24)</f>
        <v>547</v>
      </c>
      <c r="H19" s="62">
        <f t="shared" si="2"/>
        <v>93.6</v>
      </c>
      <c r="I19" s="62">
        <f t="shared" si="2"/>
        <v>117</v>
      </c>
      <c r="N19" s="37"/>
      <c r="O19" s="37" t="e">
        <f ca="1">IF(CELL("protect",#REF!),0,1)</f>
        <v>#REF!</v>
      </c>
    </row>
    <row r="20" spans="1:15" s="1" customFormat="1" ht="27" customHeight="1" x14ac:dyDescent="0.25">
      <c r="A20" s="37"/>
      <c r="B20" s="41"/>
      <c r="C20" s="43" t="s">
        <v>21</v>
      </c>
      <c r="D20" s="44" t="s">
        <v>22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N20" s="37"/>
      <c r="O20" s="37"/>
    </row>
    <row r="21" spans="1:15" s="1" customFormat="1" ht="15.6" customHeight="1" x14ac:dyDescent="0.25">
      <c r="A21" s="37"/>
      <c r="B21" s="41"/>
      <c r="C21" s="43" t="s">
        <v>23</v>
      </c>
      <c r="D21" s="44" t="s">
        <v>24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N21" s="37"/>
      <c r="O21" s="37"/>
    </row>
    <row r="22" spans="1:15" s="1" customFormat="1" ht="28.5" customHeight="1" x14ac:dyDescent="0.25">
      <c r="A22" s="37"/>
      <c r="B22" s="41"/>
      <c r="C22" s="43" t="s">
        <v>25</v>
      </c>
      <c r="D22" s="44" t="s">
        <v>26</v>
      </c>
      <c r="E22" s="40">
        <f>SUM(F22:I22)</f>
        <v>898</v>
      </c>
      <c r="F22" s="45">
        <v>140.4</v>
      </c>
      <c r="G22" s="45">
        <v>547</v>
      </c>
      <c r="H22" s="45">
        <v>93.6</v>
      </c>
      <c r="I22" s="45">
        <v>117</v>
      </c>
      <c r="N22" s="37"/>
      <c r="O22" s="37"/>
    </row>
    <row r="23" spans="1:15" s="1" customFormat="1" ht="24.75" customHeight="1" x14ac:dyDescent="0.25">
      <c r="A23" s="37"/>
      <c r="B23" s="41"/>
      <c r="C23" s="43" t="s">
        <v>27</v>
      </c>
      <c r="D23" s="44" t="s">
        <v>28</v>
      </c>
      <c r="E23" s="40">
        <v>0</v>
      </c>
      <c r="F23" s="45">
        <v>0</v>
      </c>
      <c r="G23" s="45">
        <v>0</v>
      </c>
      <c r="H23" s="45">
        <v>0</v>
      </c>
      <c r="I23" s="45">
        <v>0</v>
      </c>
      <c r="N23" s="37"/>
      <c r="O23" s="37"/>
    </row>
    <row r="24" spans="1:15" s="1" customFormat="1" ht="15" customHeight="1" x14ac:dyDescent="0.25">
      <c r="A24" s="37"/>
      <c r="B24" s="41"/>
      <c r="C24" s="43" t="s">
        <v>29</v>
      </c>
      <c r="D24" s="44" t="s">
        <v>30</v>
      </c>
      <c r="E24" s="40">
        <v>0</v>
      </c>
      <c r="F24" s="45">
        <v>0</v>
      </c>
      <c r="G24" s="45">
        <v>0</v>
      </c>
      <c r="H24" s="45">
        <v>0</v>
      </c>
      <c r="I24" s="45">
        <v>0</v>
      </c>
      <c r="N24" s="37"/>
      <c r="O24" s="37"/>
    </row>
    <row r="25" spans="1:15" s="2" customFormat="1" ht="27.75" customHeight="1" x14ac:dyDescent="0.25">
      <c r="A25" s="57">
        <f>IF(MAX(E25:J25)=0,IF(MIN(E25:J25)=0,0,1),1)</f>
        <v>1</v>
      </c>
      <c r="B25" s="60"/>
      <c r="C25" s="72" t="s">
        <v>31</v>
      </c>
      <c r="D25" s="74" t="s">
        <v>32</v>
      </c>
      <c r="E25" s="61">
        <f>SUM(E26:E29)</f>
        <v>4560</v>
      </c>
      <c r="F25" s="61">
        <f>SUM(F26:F29)</f>
        <v>1368</v>
      </c>
      <c r="G25" s="61">
        <f t="shared" ref="G25:I25" si="3">SUM(G26:G29)</f>
        <v>1140</v>
      </c>
      <c r="H25" s="61">
        <f t="shared" si="3"/>
        <v>912</v>
      </c>
      <c r="I25" s="61">
        <f t="shared" si="3"/>
        <v>1140</v>
      </c>
      <c r="N25" s="57"/>
      <c r="O25" s="57" t="e">
        <f ca="1">IF(CELL("protect",#REF!),0,1)</f>
        <v>#REF!</v>
      </c>
    </row>
    <row r="26" spans="1:15" s="1" customFormat="1" ht="24.75" customHeight="1" x14ac:dyDescent="0.25">
      <c r="A26" s="37">
        <f>IF(MAX(E26:J26)=0,IF(MIN(E26:J26)=0,0,1),1)</f>
        <v>1</v>
      </c>
      <c r="B26" s="41"/>
      <c r="C26" s="43" t="s">
        <v>33</v>
      </c>
      <c r="D26" s="75" t="s">
        <v>34</v>
      </c>
      <c r="E26" s="40">
        <f>SUM(F26:I26)</f>
        <v>2200</v>
      </c>
      <c r="F26" s="45">
        <v>660</v>
      </c>
      <c r="G26" s="45">
        <v>550</v>
      </c>
      <c r="H26" s="45">
        <v>440</v>
      </c>
      <c r="I26" s="45">
        <v>550</v>
      </c>
      <c r="N26" s="37"/>
      <c r="O26" s="37" t="e">
        <f ca="1">IF(CELL("protect",#REF!),0,1)</f>
        <v>#REF!</v>
      </c>
    </row>
    <row r="27" spans="1:15" s="1" customFormat="1" ht="14.25" customHeight="1" x14ac:dyDescent="0.25">
      <c r="A27" s="37"/>
      <c r="B27" s="41"/>
      <c r="C27" s="43" t="s">
        <v>35</v>
      </c>
      <c r="D27" s="75" t="s">
        <v>36</v>
      </c>
      <c r="E27" s="40">
        <f>SUM(F27:I27)</f>
        <v>840</v>
      </c>
      <c r="F27" s="45">
        <v>252</v>
      </c>
      <c r="G27" s="45">
        <v>210</v>
      </c>
      <c r="H27" s="45">
        <v>168</v>
      </c>
      <c r="I27" s="45">
        <v>210</v>
      </c>
      <c r="N27" s="37"/>
      <c r="O27" s="37"/>
    </row>
    <row r="28" spans="1:15" s="1" customFormat="1" ht="15.6" customHeight="1" x14ac:dyDescent="0.25">
      <c r="A28" s="37">
        <f>IF(MAX(E28:J28)=0,IF(MIN(E28:J28)=0,0,1),1)</f>
        <v>1</v>
      </c>
      <c r="B28" s="41"/>
      <c r="C28" s="73" t="s">
        <v>37</v>
      </c>
      <c r="D28" s="75" t="s">
        <v>38</v>
      </c>
      <c r="E28" s="40">
        <f>SUM(F28:I28)</f>
        <v>960</v>
      </c>
      <c r="F28" s="45">
        <v>288</v>
      </c>
      <c r="G28" s="45">
        <v>240</v>
      </c>
      <c r="H28" s="45">
        <v>192</v>
      </c>
      <c r="I28" s="45">
        <v>240</v>
      </c>
      <c r="N28" s="37"/>
      <c r="O28" s="37" t="e">
        <f ca="1">IF(CELL("protect",#REF!),0,1)</f>
        <v>#REF!</v>
      </c>
    </row>
    <row r="29" spans="1:15" s="1" customFormat="1" ht="28.5" customHeight="1" x14ac:dyDescent="0.25">
      <c r="A29" s="37">
        <f>IF(MAX(E29:J29)=0,IF(MIN(E29:J29)=0,0,1),1)</f>
        <v>1</v>
      </c>
      <c r="B29" s="41"/>
      <c r="C29" s="73" t="s">
        <v>39</v>
      </c>
      <c r="D29" s="75" t="s">
        <v>40</v>
      </c>
      <c r="E29" s="40">
        <f>SUM(F29:I29)</f>
        <v>560</v>
      </c>
      <c r="F29" s="45">
        <v>168</v>
      </c>
      <c r="G29" s="45">
        <v>140</v>
      </c>
      <c r="H29" s="45">
        <v>112</v>
      </c>
      <c r="I29" s="45">
        <v>140</v>
      </c>
      <c r="N29" s="37"/>
      <c r="O29" s="37" t="e">
        <f ca="1">IF(CELL("protect",#REF!),0,1)</f>
        <v>#REF!</v>
      </c>
    </row>
    <row r="30" spans="1:15" s="2" customFormat="1" ht="15.6" customHeight="1" x14ac:dyDescent="0.25">
      <c r="A30" s="57">
        <f>IF(MAX(E30:J30)=0,IF(MIN(E30:J30)=0,0,1),1)</f>
        <v>1</v>
      </c>
      <c r="B30" s="60"/>
      <c r="C30" s="72" t="s">
        <v>41</v>
      </c>
      <c r="D30" s="39" t="s">
        <v>42</v>
      </c>
      <c r="E30" s="61">
        <f>SUM(E31:E52)</f>
        <v>5221</v>
      </c>
      <c r="F30" s="61">
        <f t="shared" ref="F30:I30" si="4">SUM(F31:F52)</f>
        <v>1566.3000000000002</v>
      </c>
      <c r="G30" s="61">
        <f t="shared" si="4"/>
        <v>1305.25</v>
      </c>
      <c r="H30" s="61">
        <f t="shared" si="4"/>
        <v>1044.2</v>
      </c>
      <c r="I30" s="61">
        <f t="shared" si="4"/>
        <v>1305.25</v>
      </c>
      <c r="N30" s="57"/>
      <c r="O30" s="57" t="e">
        <f ca="1">IF(CELL("protect",#REF!),0,1)</f>
        <v>#REF!</v>
      </c>
    </row>
    <row r="31" spans="1:15" s="1" customFormat="1" ht="15.6" customHeight="1" x14ac:dyDescent="0.25">
      <c r="A31" s="37"/>
      <c r="B31" s="41"/>
      <c r="C31" s="73" t="s">
        <v>43</v>
      </c>
      <c r="D31" s="44" t="s">
        <v>44</v>
      </c>
      <c r="E31" s="40">
        <f t="shared" ref="E31:E37" si="5">SUM(F31:I31)</f>
        <v>2868</v>
      </c>
      <c r="F31" s="45">
        <v>860.4</v>
      </c>
      <c r="G31" s="45">
        <v>717</v>
      </c>
      <c r="H31" s="45">
        <v>573.6</v>
      </c>
      <c r="I31" s="45">
        <v>717</v>
      </c>
      <c r="N31" s="37"/>
      <c r="O31" s="37"/>
    </row>
    <row r="32" spans="1:15" s="1" customFormat="1" ht="15.6" customHeight="1" x14ac:dyDescent="0.25">
      <c r="A32" s="37"/>
      <c r="B32" s="41"/>
      <c r="C32" s="73" t="s">
        <v>45</v>
      </c>
      <c r="D32" s="44" t="s">
        <v>46</v>
      </c>
      <c r="E32" s="40">
        <f t="shared" si="5"/>
        <v>0</v>
      </c>
      <c r="F32" s="45">
        <v>0</v>
      </c>
      <c r="G32" s="45">
        <v>0</v>
      </c>
      <c r="H32" s="45">
        <v>0</v>
      </c>
      <c r="I32" s="45">
        <v>0</v>
      </c>
      <c r="N32" s="37"/>
      <c r="O32" s="37"/>
    </row>
    <row r="33" spans="1:15" s="1" customFormat="1" ht="15.6" customHeight="1" x14ac:dyDescent="0.25">
      <c r="A33" s="37"/>
      <c r="B33" s="41"/>
      <c r="C33" s="73" t="s">
        <v>47</v>
      </c>
      <c r="D33" s="44" t="s">
        <v>48</v>
      </c>
      <c r="E33" s="40">
        <f t="shared" si="5"/>
        <v>0</v>
      </c>
      <c r="F33" s="45">
        <v>0</v>
      </c>
      <c r="G33" s="45">
        <v>0</v>
      </c>
      <c r="H33" s="45">
        <v>0</v>
      </c>
      <c r="I33" s="45">
        <v>0</v>
      </c>
      <c r="N33" s="37"/>
      <c r="O33" s="37"/>
    </row>
    <row r="34" spans="1:15" s="1" customFormat="1" ht="15.9" customHeight="1" x14ac:dyDescent="0.25">
      <c r="A34" s="37"/>
      <c r="B34" s="41"/>
      <c r="C34" s="73" t="s">
        <v>49</v>
      </c>
      <c r="D34" s="44" t="s">
        <v>50</v>
      </c>
      <c r="E34" s="40">
        <f t="shared" si="5"/>
        <v>0</v>
      </c>
      <c r="F34" s="45">
        <v>0</v>
      </c>
      <c r="G34" s="45">
        <v>0</v>
      </c>
      <c r="H34" s="45">
        <v>0</v>
      </c>
      <c r="I34" s="45">
        <v>0</v>
      </c>
      <c r="N34" s="37"/>
      <c r="O34" s="37"/>
    </row>
    <row r="35" spans="1:15" s="1" customFormat="1" ht="15.6" customHeight="1" x14ac:dyDescent="0.25">
      <c r="A35" s="37"/>
      <c r="B35" s="41"/>
      <c r="C35" s="73" t="s">
        <v>51</v>
      </c>
      <c r="D35" s="44" t="s">
        <v>52</v>
      </c>
      <c r="E35" s="40">
        <f t="shared" si="5"/>
        <v>600</v>
      </c>
      <c r="F35" s="45">
        <v>180</v>
      </c>
      <c r="G35" s="45">
        <v>150</v>
      </c>
      <c r="H35" s="45">
        <v>120</v>
      </c>
      <c r="I35" s="45">
        <v>150</v>
      </c>
      <c r="N35" s="37"/>
      <c r="O35" s="37"/>
    </row>
    <row r="36" spans="1:15" s="1" customFormat="1" ht="15.6" customHeight="1" x14ac:dyDescent="0.25">
      <c r="A36" s="37"/>
      <c r="B36" s="41"/>
      <c r="C36" s="73" t="s">
        <v>53</v>
      </c>
      <c r="D36" s="44" t="s">
        <v>54</v>
      </c>
      <c r="E36" s="40">
        <f t="shared" si="5"/>
        <v>753</v>
      </c>
      <c r="F36" s="45">
        <v>225.9</v>
      </c>
      <c r="G36" s="45">
        <v>188.25</v>
      </c>
      <c r="H36" s="45">
        <v>150.6</v>
      </c>
      <c r="I36" s="45">
        <v>188.25</v>
      </c>
      <c r="N36" s="37"/>
      <c r="O36" s="37"/>
    </row>
    <row r="37" spans="1:15" s="1" customFormat="1" ht="15.6" customHeight="1" x14ac:dyDescent="0.25">
      <c r="A37" s="37"/>
      <c r="B37" s="41"/>
      <c r="C37" s="73" t="s">
        <v>55</v>
      </c>
      <c r="D37" s="44" t="s">
        <v>56</v>
      </c>
      <c r="E37" s="40">
        <f t="shared" si="5"/>
        <v>1000</v>
      </c>
      <c r="F37" s="45">
        <v>300</v>
      </c>
      <c r="G37" s="45">
        <v>250</v>
      </c>
      <c r="H37" s="45">
        <v>200</v>
      </c>
      <c r="I37" s="45">
        <v>250</v>
      </c>
      <c r="N37" s="37"/>
      <c r="O37" s="37"/>
    </row>
    <row r="38" spans="1:15" s="1" customFormat="1" ht="15.6" customHeight="1" x14ac:dyDescent="0.25">
      <c r="A38" s="37"/>
      <c r="B38" s="41"/>
      <c r="C38" s="73" t="s">
        <v>57</v>
      </c>
      <c r="D38" s="44" t="s">
        <v>58</v>
      </c>
      <c r="E38" s="40">
        <v>0</v>
      </c>
      <c r="F38" s="45">
        <v>0</v>
      </c>
      <c r="G38" s="45">
        <v>0</v>
      </c>
      <c r="H38" s="45">
        <v>0</v>
      </c>
      <c r="I38" s="45">
        <v>0</v>
      </c>
      <c r="N38" s="37"/>
      <c r="O38" s="37"/>
    </row>
    <row r="39" spans="1:15" s="1" customFormat="1" ht="15.6" customHeight="1" x14ac:dyDescent="0.25">
      <c r="A39" s="37"/>
      <c r="B39" s="41"/>
      <c r="C39" s="73" t="s">
        <v>59</v>
      </c>
      <c r="D39" s="44" t="s">
        <v>60</v>
      </c>
      <c r="E39" s="40">
        <v>0</v>
      </c>
      <c r="F39" s="45">
        <v>0</v>
      </c>
      <c r="G39" s="45">
        <v>0</v>
      </c>
      <c r="H39" s="45">
        <v>0</v>
      </c>
      <c r="I39" s="45">
        <v>0</v>
      </c>
      <c r="N39" s="37"/>
      <c r="O39" s="37"/>
    </row>
    <row r="40" spans="1:15" s="1" customFormat="1" ht="15.6" customHeight="1" x14ac:dyDescent="0.25">
      <c r="A40" s="37"/>
      <c r="B40" s="41"/>
      <c r="C40" s="73" t="s">
        <v>61</v>
      </c>
      <c r="D40" s="44" t="s">
        <v>62</v>
      </c>
      <c r="E40" s="40">
        <f t="shared" ref="E40:E52" si="6">+F40+G40+H40+I40</f>
        <v>0</v>
      </c>
      <c r="F40" s="45">
        <v>0</v>
      </c>
      <c r="G40" s="45">
        <v>0</v>
      </c>
      <c r="H40" s="45">
        <v>0</v>
      </c>
      <c r="I40" s="45">
        <v>0</v>
      </c>
      <c r="N40" s="37"/>
      <c r="O40" s="37"/>
    </row>
    <row r="41" spans="1:15" s="1" customFormat="1" ht="15.6" customHeight="1" x14ac:dyDescent="0.25">
      <c r="A41" s="37"/>
      <c r="B41" s="41"/>
      <c r="C41" s="73" t="s">
        <v>63</v>
      </c>
      <c r="D41" s="44" t="s">
        <v>64</v>
      </c>
      <c r="E41" s="40">
        <f t="shared" si="6"/>
        <v>0</v>
      </c>
      <c r="F41" s="45">
        <v>0</v>
      </c>
      <c r="G41" s="45">
        <v>0</v>
      </c>
      <c r="H41" s="45">
        <v>0</v>
      </c>
      <c r="I41" s="45">
        <v>0</v>
      </c>
      <c r="N41" s="37"/>
      <c r="O41" s="37"/>
    </row>
    <row r="42" spans="1:15" s="1" customFormat="1" ht="28.5" customHeight="1" x14ac:dyDescent="0.25">
      <c r="A42" s="37"/>
      <c r="B42" s="41"/>
      <c r="C42" s="73" t="s">
        <v>65</v>
      </c>
      <c r="D42" s="44" t="s">
        <v>66</v>
      </c>
      <c r="E42" s="40">
        <f t="shared" si="6"/>
        <v>0</v>
      </c>
      <c r="F42" s="45">
        <v>0</v>
      </c>
      <c r="G42" s="45">
        <v>0</v>
      </c>
      <c r="H42" s="45">
        <v>0</v>
      </c>
      <c r="I42" s="45">
        <v>0</v>
      </c>
      <c r="N42" s="37"/>
      <c r="O42" s="37"/>
    </row>
    <row r="43" spans="1:15" s="1" customFormat="1" ht="27.75" customHeight="1" x14ac:dyDescent="0.25">
      <c r="A43" s="37"/>
      <c r="B43" s="41"/>
      <c r="C43" s="73" t="s">
        <v>67</v>
      </c>
      <c r="D43" s="44" t="s">
        <v>68</v>
      </c>
      <c r="E43" s="40">
        <f t="shared" si="6"/>
        <v>0</v>
      </c>
      <c r="F43" s="45">
        <v>0</v>
      </c>
      <c r="G43" s="45">
        <v>0</v>
      </c>
      <c r="H43" s="45">
        <v>0</v>
      </c>
      <c r="I43" s="45">
        <v>0</v>
      </c>
      <c r="N43" s="37"/>
      <c r="O43" s="37"/>
    </row>
    <row r="44" spans="1:15" s="2" customFormat="1" ht="28.5" customHeight="1" x14ac:dyDescent="0.25">
      <c r="A44" s="57">
        <f>IF(MAX(E44:J44)=0,IF(MIN(E44:J44)=0,0,1),1)</f>
        <v>0</v>
      </c>
      <c r="B44" s="60"/>
      <c r="C44" s="72" t="s">
        <v>69</v>
      </c>
      <c r="D44" s="39" t="s">
        <v>70</v>
      </c>
      <c r="E44" s="61">
        <v>0</v>
      </c>
      <c r="F44" s="62">
        <v>0</v>
      </c>
      <c r="G44" s="62">
        <v>0</v>
      </c>
      <c r="H44" s="62">
        <v>0</v>
      </c>
      <c r="I44" s="62">
        <v>0</v>
      </c>
      <c r="N44" s="57"/>
      <c r="O44" s="57" t="e">
        <f ca="1">IF(CELL("protect",#REF!),0,1)</f>
        <v>#REF!</v>
      </c>
    </row>
    <row r="45" spans="1:15" s="1" customFormat="1" ht="28.5" customHeight="1" x14ac:dyDescent="0.25">
      <c r="A45" s="37"/>
      <c r="B45" s="41"/>
      <c r="C45" s="73" t="s">
        <v>71</v>
      </c>
      <c r="D45" s="44" t="s">
        <v>72</v>
      </c>
      <c r="E45" s="40">
        <v>0</v>
      </c>
      <c r="F45" s="45">
        <v>0</v>
      </c>
      <c r="G45" s="45">
        <v>0</v>
      </c>
      <c r="H45" s="45">
        <v>0</v>
      </c>
      <c r="I45" s="45">
        <v>0</v>
      </c>
      <c r="N45" s="37"/>
      <c r="O45" s="37"/>
    </row>
    <row r="46" spans="1:15" s="1" customFormat="1" ht="28.5" customHeight="1" x14ac:dyDescent="0.25">
      <c r="A46" s="37"/>
      <c r="B46" s="41"/>
      <c r="C46" s="73" t="s">
        <v>73</v>
      </c>
      <c r="D46" s="44" t="s">
        <v>74</v>
      </c>
      <c r="E46" s="40">
        <v>0</v>
      </c>
      <c r="F46" s="45">
        <v>0</v>
      </c>
      <c r="G46" s="45">
        <v>0</v>
      </c>
      <c r="H46" s="45">
        <v>0</v>
      </c>
      <c r="I46" s="45">
        <v>0</v>
      </c>
      <c r="N46" s="37"/>
      <c r="O46" s="37"/>
    </row>
    <row r="47" spans="1:15" s="1" customFormat="1" ht="15.6" customHeight="1" x14ac:dyDescent="0.25">
      <c r="A47" s="37">
        <f t="shared" ref="A47:A52" si="7">IF(MAX(E47:J47)=0,IF(MIN(E47:J47)=0,0,1),1)</f>
        <v>0</v>
      </c>
      <c r="B47" s="46"/>
      <c r="C47" s="67" t="s">
        <v>75</v>
      </c>
      <c r="D47" s="76" t="s">
        <v>76</v>
      </c>
      <c r="E47" s="40">
        <f t="shared" si="6"/>
        <v>0</v>
      </c>
      <c r="F47" s="45">
        <v>0</v>
      </c>
      <c r="G47" s="45">
        <v>0</v>
      </c>
      <c r="H47" s="45">
        <v>0</v>
      </c>
      <c r="I47" s="45">
        <v>0</v>
      </c>
      <c r="N47" s="37"/>
      <c r="O47" s="37" t="e">
        <f ca="1">IF(CELL("protect",#REF!),0,1)</f>
        <v>#REF!</v>
      </c>
    </row>
    <row r="48" spans="1:15" s="1" customFormat="1" ht="27" customHeight="1" x14ac:dyDescent="0.25">
      <c r="A48" s="37">
        <f t="shared" si="7"/>
        <v>0</v>
      </c>
      <c r="B48" s="46"/>
      <c r="C48" s="77" t="s">
        <v>77</v>
      </c>
      <c r="D48" s="68" t="s">
        <v>78</v>
      </c>
      <c r="E48" s="40">
        <f t="shared" si="6"/>
        <v>0</v>
      </c>
      <c r="F48" s="45">
        <v>0</v>
      </c>
      <c r="G48" s="45">
        <v>0</v>
      </c>
      <c r="H48" s="45">
        <v>0</v>
      </c>
      <c r="I48" s="45">
        <v>0</v>
      </c>
      <c r="N48" s="37"/>
      <c r="O48" s="37" t="e">
        <f ca="1">IF(CELL("protect",#REF!),0,1)</f>
        <v>#REF!</v>
      </c>
    </row>
    <row r="49" spans="1:15" s="1" customFormat="1" ht="15.6" customHeight="1" x14ac:dyDescent="0.25">
      <c r="A49" s="37">
        <f t="shared" si="7"/>
        <v>0</v>
      </c>
      <c r="B49" s="46"/>
      <c r="C49" s="67" t="s">
        <v>79</v>
      </c>
      <c r="D49" s="76" t="s">
        <v>80</v>
      </c>
      <c r="E49" s="40">
        <f t="shared" si="6"/>
        <v>0</v>
      </c>
      <c r="F49" s="45">
        <v>0</v>
      </c>
      <c r="G49" s="45">
        <v>0</v>
      </c>
      <c r="H49" s="45">
        <v>0</v>
      </c>
      <c r="I49" s="45">
        <v>0</v>
      </c>
      <c r="N49" s="37"/>
      <c r="O49" s="37" t="e">
        <f ca="1">IF(CELL("protect",#REF!),0,1)</f>
        <v>#REF!</v>
      </c>
    </row>
    <row r="50" spans="1:15" s="1" customFormat="1" ht="25.5" customHeight="1" x14ac:dyDescent="0.25">
      <c r="A50" s="37">
        <f t="shared" si="7"/>
        <v>0</v>
      </c>
      <c r="B50" s="46"/>
      <c r="C50" s="67" t="s">
        <v>81</v>
      </c>
      <c r="D50" s="76" t="s">
        <v>82</v>
      </c>
      <c r="E50" s="40">
        <f t="shared" si="6"/>
        <v>0</v>
      </c>
      <c r="F50" s="45">
        <v>0</v>
      </c>
      <c r="G50" s="45">
        <v>0</v>
      </c>
      <c r="H50" s="45">
        <v>0</v>
      </c>
      <c r="I50" s="45">
        <v>0</v>
      </c>
      <c r="N50" s="37"/>
      <c r="O50" s="37" t="e">
        <f ca="1">IF(CELL("protect",#REF!),0,1)</f>
        <v>#REF!</v>
      </c>
    </row>
    <row r="51" spans="1:15" s="1" customFormat="1" ht="15.6" customHeight="1" x14ac:dyDescent="0.25">
      <c r="A51" s="37">
        <f t="shared" si="7"/>
        <v>0</v>
      </c>
      <c r="B51" s="46"/>
      <c r="C51" s="67" t="s">
        <v>83</v>
      </c>
      <c r="D51" s="76" t="s">
        <v>84</v>
      </c>
      <c r="E51" s="40">
        <f t="shared" si="6"/>
        <v>0</v>
      </c>
      <c r="F51" s="45">
        <v>0</v>
      </c>
      <c r="G51" s="45">
        <v>0</v>
      </c>
      <c r="H51" s="45">
        <v>0</v>
      </c>
      <c r="I51" s="45">
        <v>0</v>
      </c>
      <c r="N51" s="37"/>
      <c r="O51" s="37" t="e">
        <f ca="1">IF(CELL("protect",#REF!),0,1)</f>
        <v>#REF!</v>
      </c>
    </row>
    <row r="52" spans="1:15" s="1" customFormat="1" ht="15.6" customHeight="1" x14ac:dyDescent="0.25">
      <c r="A52" s="37">
        <f t="shared" si="7"/>
        <v>0</v>
      </c>
      <c r="B52" s="46"/>
      <c r="C52" s="67" t="s">
        <v>85</v>
      </c>
      <c r="D52" s="76" t="s">
        <v>86</v>
      </c>
      <c r="E52" s="40">
        <f t="shared" si="6"/>
        <v>0</v>
      </c>
      <c r="F52" s="45">
        <v>0</v>
      </c>
      <c r="G52" s="45">
        <v>0</v>
      </c>
      <c r="H52" s="45">
        <v>0</v>
      </c>
      <c r="I52" s="45">
        <v>0</v>
      </c>
      <c r="N52" s="37"/>
      <c r="O52" s="37" t="e">
        <f ca="1">IF(CELL("protect",#REF!),0,1)</f>
        <v>#REF!</v>
      </c>
    </row>
    <row r="53" spans="1:15" ht="6" customHeight="1" x14ac:dyDescent="0.25">
      <c r="A53" s="3">
        <v>1</v>
      </c>
      <c r="J53" s="58"/>
      <c r="N53" s="37"/>
      <c r="O53" s="37" t="e">
        <f ca="1">IF(CELL("protect",#REF!),0,1)</f>
        <v>#REF!</v>
      </c>
    </row>
    <row r="54" spans="1:15" hidden="1" x14ac:dyDescent="0.25"/>
    <row r="55" spans="1:15" ht="15.6" x14ac:dyDescent="0.25">
      <c r="C55" s="49" t="s">
        <v>87</v>
      </c>
      <c r="D55" s="50"/>
      <c r="E55" s="49"/>
      <c r="F55" s="49"/>
      <c r="G55" s="49" t="s">
        <v>88</v>
      </c>
      <c r="H55" s="49"/>
    </row>
    <row r="56" spans="1:15" ht="15.6" x14ac:dyDescent="0.25">
      <c r="B56" s="51"/>
      <c r="C56" s="52" t="s">
        <v>89</v>
      </c>
      <c r="D56" s="53"/>
      <c r="E56" s="49"/>
      <c r="F56" s="49"/>
      <c r="G56" s="49" t="s">
        <v>90</v>
      </c>
      <c r="H56" s="49" t="s">
        <v>91</v>
      </c>
    </row>
    <row r="57" spans="1:15" ht="15.6" x14ac:dyDescent="0.25">
      <c r="C57" s="49"/>
      <c r="D57" s="50"/>
      <c r="E57" s="49"/>
      <c r="F57" s="49"/>
      <c r="G57" s="49"/>
      <c r="H57" s="49"/>
    </row>
  </sheetData>
  <mergeCells count="3">
    <mergeCell ref="B3:H3"/>
    <mergeCell ref="C4:I4"/>
    <mergeCell ref="C5:I5"/>
  </mergeCells>
  <pageMargins left="0.74791666666666701" right="0.74791666666666701" top="0.98402777777777795" bottom="0.98402777777777795" header="0.51180555555555596" footer="0.5118055555555559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8"/>
  <sheetViews>
    <sheetView topLeftCell="B19" zoomScale="110" zoomScaleNormal="110" workbookViewId="0">
      <selection activeCell="J23" sqref="J23"/>
    </sheetView>
  </sheetViews>
  <sheetFormatPr defaultColWidth="10.5546875" defaultRowHeight="13.2" x14ac:dyDescent="0.25"/>
  <cols>
    <col min="1" max="1" width="3" style="3" hidden="1" customWidth="1"/>
    <col min="2" max="2" width="5.6640625" style="3" customWidth="1"/>
    <col min="3" max="3" width="46.5546875" style="3" customWidth="1"/>
    <col min="4" max="4" width="6.6640625" style="4" customWidth="1"/>
    <col min="5" max="6" width="12.5546875" style="3" customWidth="1"/>
    <col min="7" max="7" width="12" style="3" customWidth="1"/>
    <col min="8" max="8" width="12.44140625" style="3" customWidth="1"/>
    <col min="9" max="9" width="12.88671875" style="3" customWidth="1"/>
    <col min="10" max="10" width="6.6640625" style="3" customWidth="1"/>
    <col min="11" max="14" width="10.5546875" style="3"/>
    <col min="15" max="15" width="10.5546875" style="3" hidden="1" customWidth="1"/>
    <col min="16" max="16384" width="10.5546875" style="3"/>
  </cols>
  <sheetData>
    <row r="1" spans="1:15" x14ac:dyDescent="0.25">
      <c r="A1" s="5">
        <v>1</v>
      </c>
      <c r="B1" s="6"/>
      <c r="C1" s="7"/>
      <c r="D1" s="8"/>
      <c r="H1" s="3" t="s">
        <v>0</v>
      </c>
      <c r="J1" s="54"/>
      <c r="O1" s="3">
        <v>1</v>
      </c>
    </row>
    <row r="2" spans="1:15" x14ac:dyDescent="0.25">
      <c r="A2" s="5"/>
      <c r="B2" s="6"/>
      <c r="C2" s="7"/>
      <c r="D2" s="8"/>
      <c r="H2" s="3" t="s">
        <v>1</v>
      </c>
      <c r="J2" s="54"/>
    </row>
    <row r="3" spans="1:15" ht="14.1" customHeight="1" x14ac:dyDescent="0.25">
      <c r="A3" s="5">
        <v>1</v>
      </c>
      <c r="B3" s="81" t="s">
        <v>2</v>
      </c>
      <c r="C3" s="81"/>
      <c r="D3" s="81"/>
      <c r="E3" s="81"/>
      <c r="F3" s="81"/>
      <c r="G3" s="81"/>
      <c r="H3" s="81"/>
      <c r="O3" s="3">
        <v>1</v>
      </c>
    </row>
    <row r="4" spans="1:15" ht="14.1" customHeight="1" x14ac:dyDescent="0.25">
      <c r="A4" s="5">
        <v>1</v>
      </c>
      <c r="C4" s="82" t="s">
        <v>3</v>
      </c>
      <c r="D4" s="83"/>
      <c r="E4" s="83"/>
      <c r="F4" s="83"/>
      <c r="G4" s="83"/>
      <c r="H4" s="83"/>
      <c r="I4" s="83"/>
      <c r="O4" s="3">
        <v>1</v>
      </c>
    </row>
    <row r="5" spans="1:15" x14ac:dyDescent="0.25">
      <c r="A5" s="5">
        <v>1</v>
      </c>
      <c r="C5" s="84"/>
      <c r="D5" s="84"/>
      <c r="E5" s="84"/>
      <c r="F5" s="84"/>
      <c r="G5" s="84"/>
      <c r="H5" s="84"/>
      <c r="I5" s="84"/>
      <c r="O5" s="3">
        <v>1</v>
      </c>
    </row>
    <row r="6" spans="1:15" x14ac:dyDescent="0.25">
      <c r="A6" s="5">
        <v>1</v>
      </c>
      <c r="C6" s="4"/>
      <c r="E6" s="9"/>
      <c r="F6" s="9"/>
      <c r="G6" s="9"/>
      <c r="H6" s="9"/>
      <c r="I6" s="9"/>
      <c r="O6" s="3">
        <v>1</v>
      </c>
    </row>
    <row r="7" spans="1:15" x14ac:dyDescent="0.25">
      <c r="A7" s="5">
        <v>1</v>
      </c>
      <c r="B7" s="10"/>
      <c r="C7" s="10"/>
      <c r="D7" s="11"/>
      <c r="E7" s="12"/>
      <c r="F7" s="13"/>
      <c r="G7" s="13"/>
      <c r="H7" s="13"/>
      <c r="I7" s="55"/>
      <c r="O7" s="3">
        <v>1</v>
      </c>
    </row>
    <row r="8" spans="1:15" x14ac:dyDescent="0.25">
      <c r="A8" s="5">
        <v>1</v>
      </c>
      <c r="B8" s="14"/>
      <c r="C8" s="15" t="s">
        <v>4</v>
      </c>
      <c r="D8" s="15"/>
      <c r="E8" s="16" t="s">
        <v>5</v>
      </c>
      <c r="F8" s="17"/>
      <c r="G8" s="17"/>
      <c r="H8" s="17"/>
      <c r="I8" s="56"/>
      <c r="O8" s="3">
        <v>1</v>
      </c>
    </row>
    <row r="9" spans="1:15" ht="26.4" x14ac:dyDescent="0.25">
      <c r="A9" s="5">
        <v>1</v>
      </c>
      <c r="B9" s="14"/>
      <c r="C9" s="14"/>
      <c r="D9" s="15"/>
      <c r="E9" s="16" t="s">
        <v>6</v>
      </c>
      <c r="F9" s="69" t="s">
        <v>7</v>
      </c>
      <c r="G9" s="69" t="s">
        <v>8</v>
      </c>
      <c r="H9" s="69" t="s">
        <v>9</v>
      </c>
      <c r="I9" s="69" t="s">
        <v>10</v>
      </c>
      <c r="O9" s="3">
        <v>1</v>
      </c>
    </row>
    <row r="10" spans="1:15" x14ac:dyDescent="0.25">
      <c r="A10" s="5">
        <v>1</v>
      </c>
      <c r="B10" s="14"/>
      <c r="C10" s="70" t="s">
        <v>11</v>
      </c>
      <c r="D10" s="15"/>
      <c r="E10" s="19" t="s">
        <v>12</v>
      </c>
      <c r="F10" s="20"/>
      <c r="G10" s="20"/>
      <c r="H10" s="20"/>
      <c r="I10" s="20"/>
      <c r="O10" s="3">
        <v>1</v>
      </c>
    </row>
    <row r="11" spans="1:15" x14ac:dyDescent="0.25">
      <c r="A11" s="5">
        <v>1</v>
      </c>
      <c r="B11" s="14"/>
      <c r="C11" s="18"/>
      <c r="D11" s="15"/>
      <c r="E11" s="21"/>
      <c r="F11" s="22"/>
      <c r="G11" s="22"/>
      <c r="H11" s="22"/>
      <c r="I11" s="22"/>
      <c r="O11" s="3">
        <v>1</v>
      </c>
    </row>
    <row r="12" spans="1:15" x14ac:dyDescent="0.25">
      <c r="A12" s="5">
        <v>1</v>
      </c>
      <c r="B12" s="23"/>
      <c r="C12" s="23"/>
      <c r="D12" s="23"/>
      <c r="E12" s="24"/>
      <c r="F12" s="25"/>
      <c r="G12" s="25"/>
      <c r="H12" s="25"/>
      <c r="I12" s="25"/>
      <c r="O12" s="3">
        <v>1</v>
      </c>
    </row>
    <row r="13" spans="1:15" x14ac:dyDescent="0.25">
      <c r="A13" s="5">
        <v>1</v>
      </c>
      <c r="B13" s="26">
        <v>1</v>
      </c>
      <c r="C13" s="23">
        <v>2</v>
      </c>
      <c r="D13" s="23"/>
      <c r="E13" s="24">
        <v>3</v>
      </c>
      <c r="F13" s="24">
        <v>4</v>
      </c>
      <c r="G13" s="24">
        <v>5</v>
      </c>
      <c r="H13" s="24">
        <v>6</v>
      </c>
      <c r="I13" s="24">
        <v>7</v>
      </c>
      <c r="O13" s="3">
        <v>1</v>
      </c>
    </row>
    <row r="14" spans="1:15" s="1" customFormat="1" ht="15.6" customHeight="1" x14ac:dyDescent="0.25">
      <c r="A14" s="27" t="e">
        <f>A15</f>
        <v>#REF!</v>
      </c>
      <c r="B14" s="28"/>
      <c r="C14" s="29"/>
      <c r="D14" s="30"/>
      <c r="E14" s="31"/>
      <c r="F14" s="31"/>
      <c r="G14" s="31"/>
      <c r="H14" s="31"/>
      <c r="I14" s="31"/>
      <c r="N14" s="37"/>
      <c r="O14" s="37" t="e">
        <f ca="1">IF(CELL("protect",#REF!),0,1)</f>
        <v>#REF!</v>
      </c>
    </row>
    <row r="15" spans="1:15" s="2" customFormat="1" ht="32.25" customHeight="1" x14ac:dyDescent="0.25">
      <c r="A15" s="32" t="e">
        <f>IF(A16+#REF!&gt;0,1,0)</f>
        <v>#REF!</v>
      </c>
      <c r="B15" s="33">
        <v>322</v>
      </c>
      <c r="C15" s="59" t="s">
        <v>92</v>
      </c>
      <c r="D15" s="35"/>
      <c r="E15" s="36">
        <f>E17+E19+E25+E30+E44</f>
        <v>252893</v>
      </c>
      <c r="F15" s="36">
        <f t="shared" ref="F15:I15" si="0">F17+F19+F25+F30+F44</f>
        <v>76502.7</v>
      </c>
      <c r="G15" s="36">
        <f t="shared" si="0"/>
        <v>65677.25</v>
      </c>
      <c r="H15" s="36">
        <f t="shared" si="0"/>
        <v>49205.8</v>
      </c>
      <c r="I15" s="36">
        <f t="shared" si="0"/>
        <v>61507.25</v>
      </c>
      <c r="J15" s="36"/>
      <c r="N15" s="57"/>
      <c r="O15" s="57" t="e">
        <f ca="1">IF(CELL("protect",#REF!),0,1)</f>
        <v>#REF!</v>
      </c>
    </row>
    <row r="16" spans="1:15" s="1" customFormat="1" ht="15.6" customHeight="1" x14ac:dyDescent="0.25">
      <c r="A16" s="37">
        <f>IF(MAX(E16:J16)=0,IF(MIN(E16:J16)=0,0,1),1)</f>
        <v>0</v>
      </c>
      <c r="B16" s="38"/>
      <c r="C16" s="78" t="s">
        <v>14</v>
      </c>
      <c r="D16" s="39"/>
      <c r="E16" s="40"/>
      <c r="F16" s="40"/>
      <c r="G16" s="40"/>
      <c r="H16" s="40"/>
      <c r="I16" s="40"/>
      <c r="N16" s="37"/>
      <c r="O16" s="37" t="e">
        <f ca="1">IF(CELL("protect",#REF!),0,1)</f>
        <v>#REF!</v>
      </c>
    </row>
    <row r="17" spans="1:15" s="2" customFormat="1" ht="27.75" customHeight="1" x14ac:dyDescent="0.25">
      <c r="A17" s="57">
        <f>IF(MAX(E17:J17)=0,IF(MIN(E17:J17)=0,0,1),1)</f>
        <v>1</v>
      </c>
      <c r="B17" s="60"/>
      <c r="C17" s="72" t="s">
        <v>15</v>
      </c>
      <c r="D17" s="39" t="s">
        <v>16</v>
      </c>
      <c r="E17" s="61">
        <f t="shared" ref="E17:E22" si="1">SUM(F17:I17)</f>
        <v>184523</v>
      </c>
      <c r="F17" s="61">
        <f>F18</f>
        <v>55356.9</v>
      </c>
      <c r="G17" s="61">
        <f t="shared" ref="G17:I17" si="2">G18</f>
        <v>46130.75</v>
      </c>
      <c r="H17" s="61">
        <f t="shared" si="2"/>
        <v>36904.6</v>
      </c>
      <c r="I17" s="61">
        <f t="shared" si="2"/>
        <v>46130.75</v>
      </c>
      <c r="N17" s="57"/>
      <c r="O17" s="57" t="e">
        <f ca="1">IF(CELL("protect",#REF!),0,1)</f>
        <v>#REF!</v>
      </c>
    </row>
    <row r="18" spans="1:15" s="1" customFormat="1" ht="31.5" customHeight="1" x14ac:dyDescent="0.25">
      <c r="A18" s="37">
        <f>IF(MAX(E18:J18)=0,IF(MIN(E18:J18)=0,0,1),1)</f>
        <v>1</v>
      </c>
      <c r="B18" s="41"/>
      <c r="C18" s="73" t="s">
        <v>17</v>
      </c>
      <c r="D18" s="44" t="s">
        <v>18</v>
      </c>
      <c r="E18" s="40">
        <f t="shared" si="1"/>
        <v>184523</v>
      </c>
      <c r="F18" s="40">
        <v>55356.9</v>
      </c>
      <c r="G18" s="40">
        <v>46130.75</v>
      </c>
      <c r="H18" s="40">
        <v>36904.6</v>
      </c>
      <c r="I18" s="40">
        <v>46130.75</v>
      </c>
      <c r="N18" s="37"/>
      <c r="O18" s="37" t="e">
        <f ca="1">IF(CELL("protect",#REF!),0,1)</f>
        <v>#REF!</v>
      </c>
    </row>
    <row r="19" spans="1:15" s="2" customFormat="1" ht="26.25" customHeight="1" x14ac:dyDescent="0.25">
      <c r="A19" s="57">
        <f>IF(MAX(E19:J19)=0,IF(MIN(E19:J19)=0,0,1),1)</f>
        <v>1</v>
      </c>
      <c r="B19" s="60"/>
      <c r="C19" s="42" t="s">
        <v>19</v>
      </c>
      <c r="D19" s="39" t="s">
        <v>20</v>
      </c>
      <c r="E19" s="61">
        <f t="shared" si="1"/>
        <v>11342</v>
      </c>
      <c r="F19" s="62">
        <f>SUM(F20:F22)</f>
        <v>3851.6</v>
      </c>
      <c r="G19" s="62">
        <f t="shared" ref="G19:I19" si="3">SUM(G20:G22)</f>
        <v>5163</v>
      </c>
      <c r="H19" s="62">
        <f t="shared" si="3"/>
        <v>1034.4000000000001</v>
      </c>
      <c r="I19" s="62">
        <f t="shared" si="3"/>
        <v>1293</v>
      </c>
      <c r="N19" s="57"/>
      <c r="O19" s="57" t="e">
        <f ca="1">IF(CELL("protect",#REF!),0,1)</f>
        <v>#REF!</v>
      </c>
    </row>
    <row r="20" spans="1:15" s="1" customFormat="1" ht="27" customHeight="1" x14ac:dyDescent="0.25">
      <c r="A20" s="37"/>
      <c r="B20" s="41"/>
      <c r="C20" s="43" t="s">
        <v>21</v>
      </c>
      <c r="D20" s="44" t="s">
        <v>22</v>
      </c>
      <c r="E20" s="40">
        <f t="shared" si="1"/>
        <v>0</v>
      </c>
      <c r="F20" s="45">
        <v>0</v>
      </c>
      <c r="G20" s="45">
        <v>0</v>
      </c>
      <c r="H20" s="45">
        <v>0</v>
      </c>
      <c r="I20" s="45">
        <v>0</v>
      </c>
      <c r="N20" s="37"/>
      <c r="O20" s="37"/>
    </row>
    <row r="21" spans="1:15" s="1" customFormat="1" ht="15.6" customHeight="1" x14ac:dyDescent="0.25">
      <c r="A21" s="37"/>
      <c r="B21" s="41"/>
      <c r="C21" s="43" t="s">
        <v>23</v>
      </c>
      <c r="D21" s="44" t="s">
        <v>24</v>
      </c>
      <c r="E21" s="40">
        <f t="shared" si="1"/>
        <v>2300</v>
      </c>
      <c r="F21" s="45">
        <v>2300</v>
      </c>
      <c r="G21" s="45">
        <v>0</v>
      </c>
      <c r="H21" s="45">
        <v>0</v>
      </c>
      <c r="I21" s="45">
        <v>0</v>
      </c>
      <c r="N21" s="37"/>
      <c r="O21" s="37"/>
    </row>
    <row r="22" spans="1:15" s="1" customFormat="1" ht="28.5" customHeight="1" x14ac:dyDescent="0.25">
      <c r="A22" s="37"/>
      <c r="B22" s="41"/>
      <c r="C22" s="43" t="s">
        <v>25</v>
      </c>
      <c r="D22" s="44" t="s">
        <v>26</v>
      </c>
      <c r="E22" s="40">
        <f t="shared" si="1"/>
        <v>9042</v>
      </c>
      <c r="F22" s="45">
        <v>1551.6</v>
      </c>
      <c r="G22" s="45">
        <v>5163</v>
      </c>
      <c r="H22" s="45">
        <v>1034.4000000000001</v>
      </c>
      <c r="I22" s="45">
        <v>1293</v>
      </c>
      <c r="N22" s="37"/>
      <c r="O22" s="37"/>
    </row>
    <row r="23" spans="1:15" s="1" customFormat="1" ht="28.5" customHeight="1" x14ac:dyDescent="0.25">
      <c r="A23" s="37"/>
      <c r="B23" s="41"/>
      <c r="C23" s="43" t="s">
        <v>27</v>
      </c>
      <c r="D23" s="44" t="s">
        <v>28</v>
      </c>
      <c r="E23" s="40"/>
      <c r="F23" s="45"/>
      <c r="G23" s="45"/>
      <c r="H23" s="45"/>
      <c r="I23" s="45"/>
      <c r="J23" s="63"/>
      <c r="N23" s="37"/>
      <c r="O23" s="37"/>
    </row>
    <row r="24" spans="1:15" s="1" customFormat="1" ht="15" customHeight="1" x14ac:dyDescent="0.25">
      <c r="A24" s="37"/>
      <c r="B24" s="41"/>
      <c r="C24" s="43" t="s">
        <v>29</v>
      </c>
      <c r="D24" s="44" t="s">
        <v>30</v>
      </c>
      <c r="E24" s="40"/>
      <c r="F24" s="45"/>
      <c r="G24" s="45"/>
      <c r="H24" s="45"/>
      <c r="I24" s="45"/>
      <c r="N24" s="37"/>
      <c r="O24" s="37"/>
    </row>
    <row r="25" spans="1:15" s="2" customFormat="1" ht="27.75" customHeight="1" x14ac:dyDescent="0.25">
      <c r="A25" s="57">
        <f>IF(MAX(E25:J25)=0,IF(MIN(E25:J25)=0,0,1),1)</f>
        <v>1</v>
      </c>
      <c r="B25" s="60"/>
      <c r="C25" s="72" t="s">
        <v>31</v>
      </c>
      <c r="D25" s="74" t="s">
        <v>32</v>
      </c>
      <c r="E25" s="61">
        <f t="shared" ref="E25:E26" si="4">SUM(F25:I25)</f>
        <v>40440</v>
      </c>
      <c r="F25" s="61">
        <f>SUM(F26:F29)</f>
        <v>12132</v>
      </c>
      <c r="G25" s="61">
        <f t="shared" ref="G25:I25" si="5">SUM(G26:G29)</f>
        <v>10110</v>
      </c>
      <c r="H25" s="61">
        <f t="shared" si="5"/>
        <v>8088</v>
      </c>
      <c r="I25" s="61">
        <f t="shared" si="5"/>
        <v>10110</v>
      </c>
      <c r="N25" s="57"/>
      <c r="O25" s="57" t="e">
        <f ca="1">IF(CELL("protect",#REF!),0,1)</f>
        <v>#REF!</v>
      </c>
    </row>
    <row r="26" spans="1:15" s="1" customFormat="1" ht="24.75" customHeight="1" x14ac:dyDescent="0.25">
      <c r="A26" s="37">
        <f>IF(MAX(E26:J26)=0,IF(MIN(E26:J26)=0,0,1),1)</f>
        <v>1</v>
      </c>
      <c r="B26" s="41"/>
      <c r="C26" s="43" t="s">
        <v>33</v>
      </c>
      <c r="D26" s="75" t="s">
        <v>34</v>
      </c>
      <c r="E26" s="40">
        <f t="shared" si="4"/>
        <v>20800</v>
      </c>
      <c r="F26" s="45">
        <v>6240</v>
      </c>
      <c r="G26" s="45">
        <v>5200</v>
      </c>
      <c r="H26" s="45">
        <v>4160</v>
      </c>
      <c r="I26" s="45">
        <v>5200</v>
      </c>
      <c r="N26" s="37"/>
      <c r="O26" s="37" t="e">
        <f ca="1">IF(CELL("protect",#REF!),0,1)</f>
        <v>#REF!</v>
      </c>
    </row>
    <row r="27" spans="1:15" s="1" customFormat="1" ht="14.25" customHeight="1" x14ac:dyDescent="0.25">
      <c r="A27" s="37"/>
      <c r="B27" s="41"/>
      <c r="C27" s="43" t="s">
        <v>35</v>
      </c>
      <c r="D27" s="75" t="s">
        <v>36</v>
      </c>
      <c r="E27" s="40">
        <f t="shared" ref="E27:E29" si="6">SUM(F27:I27)</f>
        <v>7160</v>
      </c>
      <c r="F27" s="45">
        <v>2148</v>
      </c>
      <c r="G27" s="45">
        <v>1790</v>
      </c>
      <c r="H27" s="45">
        <v>1432</v>
      </c>
      <c r="I27" s="45">
        <v>1790</v>
      </c>
      <c r="N27" s="37"/>
      <c r="O27" s="37"/>
    </row>
    <row r="28" spans="1:15" s="1" customFormat="1" ht="15.6" customHeight="1" x14ac:dyDescent="0.25">
      <c r="A28" s="37">
        <f>IF(MAX(E28:J28)=0,IF(MIN(E28:J28)=0,0,1),1)</f>
        <v>1</v>
      </c>
      <c r="B28" s="41"/>
      <c r="C28" s="73" t="s">
        <v>37</v>
      </c>
      <c r="D28" s="75" t="s">
        <v>38</v>
      </c>
      <c r="E28" s="40">
        <f t="shared" si="6"/>
        <v>9040</v>
      </c>
      <c r="F28" s="45">
        <v>2712</v>
      </c>
      <c r="G28" s="45">
        <v>2260</v>
      </c>
      <c r="H28" s="45">
        <v>1808</v>
      </c>
      <c r="I28" s="45">
        <v>2260</v>
      </c>
      <c r="N28" s="37"/>
      <c r="O28" s="37" t="e">
        <f ca="1">IF(CELL("protect",#REF!),0,1)</f>
        <v>#REF!</v>
      </c>
    </row>
    <row r="29" spans="1:15" s="1" customFormat="1" ht="28.5" customHeight="1" x14ac:dyDescent="0.25">
      <c r="A29" s="37">
        <f>IF(MAX(E29:J29)=0,IF(MIN(E29:J29)=0,0,1),1)</f>
        <v>1</v>
      </c>
      <c r="B29" s="41"/>
      <c r="C29" s="73" t="s">
        <v>39</v>
      </c>
      <c r="D29" s="75" t="s">
        <v>40</v>
      </c>
      <c r="E29" s="40">
        <f t="shared" si="6"/>
        <v>3440</v>
      </c>
      <c r="F29" s="45">
        <v>1032</v>
      </c>
      <c r="G29" s="45">
        <v>860</v>
      </c>
      <c r="H29" s="45">
        <v>688</v>
      </c>
      <c r="I29" s="45">
        <v>860</v>
      </c>
      <c r="N29" s="37"/>
      <c r="O29" s="37" t="e">
        <f ca="1">IF(CELL("protect",#REF!),0,1)</f>
        <v>#REF!</v>
      </c>
    </row>
    <row r="30" spans="1:15" s="2" customFormat="1" ht="15.6" customHeight="1" x14ac:dyDescent="0.25">
      <c r="A30" s="57">
        <f>IF(MAX(E30:J30)=0,IF(MIN(E30:J30)=0,0,1),1)</f>
        <v>1</v>
      </c>
      <c r="B30" s="60"/>
      <c r="C30" s="72" t="s">
        <v>41</v>
      </c>
      <c r="D30" s="39" t="s">
        <v>42</v>
      </c>
      <c r="E30" s="61">
        <f t="shared" ref="E30:E31" si="7">SUM(F30:I30)</f>
        <v>16194</v>
      </c>
      <c r="F30" s="62">
        <f>SUM(F31:F43)</f>
        <v>4768.2</v>
      </c>
      <c r="G30" s="62">
        <f t="shared" ref="G30:I30" si="8">SUM(G31:G43)</f>
        <v>4273.5</v>
      </c>
      <c r="H30" s="62">
        <f t="shared" si="8"/>
        <v>3178.8</v>
      </c>
      <c r="I30" s="62">
        <f t="shared" si="8"/>
        <v>3973.5</v>
      </c>
      <c r="N30" s="57"/>
      <c r="O30" s="57" t="e">
        <f ca="1">IF(CELL("protect",#REF!),0,1)</f>
        <v>#REF!</v>
      </c>
    </row>
    <row r="31" spans="1:15" s="1" customFormat="1" ht="15.6" customHeight="1" x14ac:dyDescent="0.25">
      <c r="A31" s="37">
        <f>IF(MAX(E31:J31)=0,IF(MIN(E31:J31)=0,0,1),1)</f>
        <v>1</v>
      </c>
      <c r="B31" s="41"/>
      <c r="C31" s="73" t="s">
        <v>43</v>
      </c>
      <c r="D31" s="44" t="s">
        <v>44</v>
      </c>
      <c r="E31" s="40">
        <f t="shared" si="7"/>
        <v>4132</v>
      </c>
      <c r="F31" s="45">
        <v>1239.5999999999999</v>
      </c>
      <c r="G31" s="45">
        <v>1033</v>
      </c>
      <c r="H31" s="45">
        <v>826.4</v>
      </c>
      <c r="I31" s="45">
        <v>1033</v>
      </c>
      <c r="N31" s="37"/>
      <c r="O31" s="37"/>
    </row>
    <row r="32" spans="1:15" s="1" customFormat="1" ht="15.6" customHeight="1" x14ac:dyDescent="0.25">
      <c r="A32" s="37"/>
      <c r="B32" s="41"/>
      <c r="C32" s="73" t="s">
        <v>45</v>
      </c>
      <c r="D32" s="44" t="s">
        <v>46</v>
      </c>
      <c r="E32" s="40">
        <f>+F32+G32+H32+I32</f>
        <v>0</v>
      </c>
      <c r="F32" s="45">
        <v>0</v>
      </c>
      <c r="G32" s="45">
        <v>0</v>
      </c>
      <c r="H32" s="45">
        <v>0</v>
      </c>
      <c r="I32" s="45">
        <v>0</v>
      </c>
      <c r="N32" s="37"/>
      <c r="O32" s="37"/>
    </row>
    <row r="33" spans="1:15" s="1" customFormat="1" ht="15.6" customHeight="1" x14ac:dyDescent="0.25">
      <c r="A33" s="37"/>
      <c r="B33" s="41"/>
      <c r="C33" s="73" t="s">
        <v>47</v>
      </c>
      <c r="D33" s="44" t="s">
        <v>48</v>
      </c>
      <c r="E33" s="40">
        <f>SUM(F33:I33)</f>
        <v>300</v>
      </c>
      <c r="F33" s="45">
        <v>0</v>
      </c>
      <c r="G33" s="45">
        <v>300</v>
      </c>
      <c r="H33" s="45">
        <v>0</v>
      </c>
      <c r="I33" s="45">
        <v>0</v>
      </c>
      <c r="N33" s="37"/>
      <c r="O33" s="37"/>
    </row>
    <row r="34" spans="1:15" s="1" customFormat="1" ht="26.25" customHeight="1" x14ac:dyDescent="0.25">
      <c r="A34" s="37"/>
      <c r="B34" s="41"/>
      <c r="C34" s="73" t="s">
        <v>49</v>
      </c>
      <c r="D34" s="44" t="s">
        <v>50</v>
      </c>
      <c r="E34" s="40">
        <f t="shared" ref="E34:E46" si="9">SUM(F34:I34)</f>
        <v>0</v>
      </c>
      <c r="F34" s="45">
        <v>0</v>
      </c>
      <c r="G34" s="45">
        <v>0</v>
      </c>
      <c r="H34" s="45">
        <v>0</v>
      </c>
      <c r="I34" s="45">
        <v>0</v>
      </c>
      <c r="N34" s="37"/>
      <c r="O34" s="37"/>
    </row>
    <row r="35" spans="1:15" s="1" customFormat="1" ht="15.6" customHeight="1" x14ac:dyDescent="0.25">
      <c r="A35" s="37"/>
      <c r="B35" s="41"/>
      <c r="C35" s="73" t="s">
        <v>51</v>
      </c>
      <c r="D35" s="44" t="s">
        <v>52</v>
      </c>
      <c r="E35" s="40">
        <f t="shared" si="9"/>
        <v>3150</v>
      </c>
      <c r="F35" s="45">
        <v>945</v>
      </c>
      <c r="G35" s="45">
        <v>787.5</v>
      </c>
      <c r="H35" s="45">
        <v>630</v>
      </c>
      <c r="I35" s="45">
        <v>787.5</v>
      </c>
      <c r="N35" s="37"/>
      <c r="O35" s="37"/>
    </row>
    <row r="36" spans="1:15" s="1" customFormat="1" ht="15.6" customHeight="1" x14ac:dyDescent="0.25">
      <c r="A36" s="37"/>
      <c r="B36" s="41"/>
      <c r="C36" s="73" t="s">
        <v>53</v>
      </c>
      <c r="D36" s="44" t="s">
        <v>54</v>
      </c>
      <c r="E36" s="40">
        <f t="shared" si="9"/>
        <v>3247</v>
      </c>
      <c r="F36" s="45">
        <v>974.1</v>
      </c>
      <c r="G36" s="45">
        <v>811.75</v>
      </c>
      <c r="H36" s="45">
        <v>649.4</v>
      </c>
      <c r="I36" s="45">
        <v>811.75</v>
      </c>
      <c r="N36" s="37"/>
      <c r="O36" s="37"/>
    </row>
    <row r="37" spans="1:15" s="1" customFormat="1" ht="15.6" customHeight="1" x14ac:dyDescent="0.25">
      <c r="A37" s="37"/>
      <c r="B37" s="41"/>
      <c r="C37" s="73" t="s">
        <v>55</v>
      </c>
      <c r="D37" s="44" t="s">
        <v>56</v>
      </c>
      <c r="E37" s="40">
        <f t="shared" si="9"/>
        <v>5000</v>
      </c>
      <c r="F37" s="45">
        <v>1500</v>
      </c>
      <c r="G37" s="45">
        <v>1250</v>
      </c>
      <c r="H37" s="45">
        <v>1000</v>
      </c>
      <c r="I37" s="45">
        <v>1250</v>
      </c>
      <c r="N37" s="37"/>
      <c r="O37" s="37"/>
    </row>
    <row r="38" spans="1:15" s="1" customFormat="1" ht="15.6" customHeight="1" x14ac:dyDescent="0.25">
      <c r="A38" s="37"/>
      <c r="B38" s="41"/>
      <c r="C38" s="73" t="s">
        <v>57</v>
      </c>
      <c r="D38" s="44" t="s">
        <v>58</v>
      </c>
      <c r="E38" s="40">
        <f t="shared" si="9"/>
        <v>0</v>
      </c>
      <c r="F38" s="45">
        <v>0</v>
      </c>
      <c r="G38" s="45">
        <v>0</v>
      </c>
      <c r="H38" s="45">
        <v>0</v>
      </c>
      <c r="I38" s="45">
        <v>0</v>
      </c>
      <c r="N38" s="37"/>
      <c r="O38" s="37"/>
    </row>
    <row r="39" spans="1:15" s="1" customFormat="1" ht="15.6" customHeight="1" x14ac:dyDescent="0.25">
      <c r="A39" s="37"/>
      <c r="B39" s="41"/>
      <c r="C39" s="73" t="s">
        <v>59</v>
      </c>
      <c r="D39" s="44" t="s">
        <v>60</v>
      </c>
      <c r="E39" s="40">
        <f t="shared" si="9"/>
        <v>200</v>
      </c>
      <c r="F39" s="45">
        <v>60</v>
      </c>
      <c r="G39" s="45">
        <v>50</v>
      </c>
      <c r="H39" s="45">
        <v>40</v>
      </c>
      <c r="I39" s="45">
        <v>50</v>
      </c>
      <c r="N39" s="37"/>
      <c r="O39" s="37"/>
    </row>
    <row r="40" spans="1:15" s="1" customFormat="1" ht="15.6" customHeight="1" x14ac:dyDescent="0.25">
      <c r="A40" s="37"/>
      <c r="B40" s="41"/>
      <c r="C40" s="73" t="s">
        <v>61</v>
      </c>
      <c r="D40" s="44" t="s">
        <v>62</v>
      </c>
      <c r="E40" s="40">
        <f t="shared" si="9"/>
        <v>0</v>
      </c>
      <c r="F40" s="45">
        <v>0</v>
      </c>
      <c r="G40" s="45">
        <v>0</v>
      </c>
      <c r="H40" s="45">
        <v>0</v>
      </c>
      <c r="I40" s="45">
        <v>0</v>
      </c>
      <c r="N40" s="37"/>
      <c r="O40" s="37"/>
    </row>
    <row r="41" spans="1:15" s="1" customFormat="1" ht="15.6" customHeight="1" x14ac:dyDescent="0.25">
      <c r="A41" s="37"/>
      <c r="B41" s="41"/>
      <c r="C41" s="73" t="s">
        <v>63</v>
      </c>
      <c r="D41" s="44" t="s">
        <v>64</v>
      </c>
      <c r="E41" s="40">
        <f t="shared" si="9"/>
        <v>165</v>
      </c>
      <c r="F41" s="45">
        <v>49.5</v>
      </c>
      <c r="G41" s="45">
        <v>41.25</v>
      </c>
      <c r="H41" s="45">
        <v>33</v>
      </c>
      <c r="I41" s="45">
        <v>41.25</v>
      </c>
      <c r="N41" s="37"/>
      <c r="O41" s="37"/>
    </row>
    <row r="42" spans="1:15" s="1" customFormat="1" ht="28.5" customHeight="1" x14ac:dyDescent="0.25">
      <c r="A42" s="37"/>
      <c r="B42" s="41"/>
      <c r="C42" s="73" t="s">
        <v>65</v>
      </c>
      <c r="D42" s="44" t="s">
        <v>66</v>
      </c>
      <c r="E42" s="40">
        <f t="shared" si="9"/>
        <v>0</v>
      </c>
      <c r="F42" s="45">
        <v>0</v>
      </c>
      <c r="G42" s="45">
        <v>0</v>
      </c>
      <c r="H42" s="45">
        <v>0</v>
      </c>
      <c r="I42" s="45">
        <v>0</v>
      </c>
      <c r="N42" s="37"/>
      <c r="O42" s="37"/>
    </row>
    <row r="43" spans="1:15" s="1" customFormat="1" ht="27.75" customHeight="1" x14ac:dyDescent="0.25">
      <c r="A43" s="37"/>
      <c r="B43" s="41"/>
      <c r="C43" s="73" t="s">
        <v>67</v>
      </c>
      <c r="D43" s="44" t="s">
        <v>68</v>
      </c>
      <c r="E43" s="40">
        <f t="shared" si="9"/>
        <v>0</v>
      </c>
      <c r="F43" s="45">
        <v>0</v>
      </c>
      <c r="G43" s="45">
        <v>0</v>
      </c>
      <c r="H43" s="45">
        <v>0</v>
      </c>
      <c r="I43" s="45">
        <v>0</v>
      </c>
      <c r="N43" s="37"/>
      <c r="O43" s="37"/>
    </row>
    <row r="44" spans="1:15" s="2" customFormat="1" ht="28.5" customHeight="1" x14ac:dyDescent="0.25">
      <c r="A44" s="57">
        <f>IF(MAX(E44:J44)=0,IF(MIN(E44:J44)=0,0,1),1)</f>
        <v>1</v>
      </c>
      <c r="B44" s="60"/>
      <c r="C44" s="72" t="s">
        <v>69</v>
      </c>
      <c r="D44" s="39" t="s">
        <v>70</v>
      </c>
      <c r="E44" s="61">
        <f t="shared" si="9"/>
        <v>394</v>
      </c>
      <c r="F44" s="62">
        <f>F46</f>
        <v>394</v>
      </c>
      <c r="G44" s="62">
        <f t="shared" ref="G44:I44" si="10">G46</f>
        <v>0</v>
      </c>
      <c r="H44" s="62">
        <f t="shared" si="10"/>
        <v>0</v>
      </c>
      <c r="I44" s="62">
        <f t="shared" si="10"/>
        <v>0</v>
      </c>
      <c r="N44" s="57"/>
      <c r="O44" s="57" t="e">
        <f ca="1">IF(CELL("protect",#REF!),0,1)</f>
        <v>#REF!</v>
      </c>
    </row>
    <row r="45" spans="1:15" s="1" customFormat="1" ht="28.5" customHeight="1" x14ac:dyDescent="0.25">
      <c r="A45" s="37"/>
      <c r="B45" s="41"/>
      <c r="C45" s="73" t="s">
        <v>71</v>
      </c>
      <c r="D45" s="44" t="s">
        <v>72</v>
      </c>
      <c r="E45" s="40">
        <f t="shared" si="9"/>
        <v>0</v>
      </c>
      <c r="F45" s="45">
        <v>0</v>
      </c>
      <c r="G45" s="45">
        <v>0</v>
      </c>
      <c r="H45" s="45">
        <v>0</v>
      </c>
      <c r="I45" s="45">
        <v>0</v>
      </c>
      <c r="N45" s="37"/>
      <c r="O45" s="37"/>
    </row>
    <row r="46" spans="1:15" s="1" customFormat="1" ht="28.5" customHeight="1" x14ac:dyDescent="0.25">
      <c r="A46" s="37"/>
      <c r="B46" s="41"/>
      <c r="C46" s="73" t="s">
        <v>73</v>
      </c>
      <c r="D46" s="44" t="s">
        <v>74</v>
      </c>
      <c r="E46" s="40">
        <f t="shared" si="9"/>
        <v>394</v>
      </c>
      <c r="F46" s="45">
        <v>394</v>
      </c>
      <c r="G46" s="45">
        <v>0</v>
      </c>
      <c r="H46" s="45">
        <v>0</v>
      </c>
      <c r="I46" s="45">
        <v>0</v>
      </c>
      <c r="N46" s="37"/>
      <c r="O46" s="37"/>
    </row>
    <row r="47" spans="1:15" s="1" customFormat="1" ht="15.6" customHeight="1" x14ac:dyDescent="0.25">
      <c r="A47" s="37">
        <f t="shared" ref="A47:A52" si="11">IF(MAX(E47:J47)=0,IF(MIN(E47:J47)=0,0,1),1)</f>
        <v>0</v>
      </c>
      <c r="B47" s="46"/>
      <c r="C47" s="47" t="s">
        <v>75</v>
      </c>
      <c r="D47" s="79" t="s">
        <v>76</v>
      </c>
      <c r="E47" s="40">
        <f t="shared" ref="E47:E52" si="12">+F47+G47+H47+I47</f>
        <v>0</v>
      </c>
      <c r="F47" s="45">
        <v>0</v>
      </c>
      <c r="G47" s="45">
        <v>0</v>
      </c>
      <c r="H47" s="45">
        <v>0</v>
      </c>
      <c r="I47" s="45">
        <v>0</v>
      </c>
      <c r="N47" s="37"/>
      <c r="O47" s="37" t="e">
        <f ca="1">IF(CELL("protect",#REF!),0,1)</f>
        <v>#REF!</v>
      </c>
    </row>
    <row r="48" spans="1:15" s="1" customFormat="1" ht="27" customHeight="1" x14ac:dyDescent="0.25">
      <c r="A48" s="37">
        <f t="shared" si="11"/>
        <v>0</v>
      </c>
      <c r="B48" s="46"/>
      <c r="C48" s="80" t="s">
        <v>77</v>
      </c>
      <c r="D48" s="48" t="s">
        <v>78</v>
      </c>
      <c r="E48" s="40">
        <f t="shared" si="12"/>
        <v>0</v>
      </c>
      <c r="F48" s="45">
        <v>0</v>
      </c>
      <c r="G48" s="45">
        <v>0</v>
      </c>
      <c r="H48" s="45">
        <v>0</v>
      </c>
      <c r="I48" s="45">
        <v>0</v>
      </c>
      <c r="N48" s="37"/>
      <c r="O48" s="37" t="e">
        <f ca="1">IF(CELL("protect",#REF!),0,1)</f>
        <v>#REF!</v>
      </c>
    </row>
    <row r="49" spans="1:15" s="1" customFormat="1" ht="15.6" customHeight="1" x14ac:dyDescent="0.25">
      <c r="A49" s="37">
        <f t="shared" si="11"/>
        <v>0</v>
      </c>
      <c r="B49" s="46"/>
      <c r="C49" s="47" t="s">
        <v>79</v>
      </c>
      <c r="D49" s="79" t="s">
        <v>80</v>
      </c>
      <c r="E49" s="40">
        <f t="shared" si="12"/>
        <v>0</v>
      </c>
      <c r="F49" s="45">
        <v>0</v>
      </c>
      <c r="G49" s="45">
        <v>0</v>
      </c>
      <c r="H49" s="45">
        <v>0</v>
      </c>
      <c r="I49" s="45">
        <v>0</v>
      </c>
      <c r="N49" s="37"/>
      <c r="O49" s="37" t="e">
        <f ca="1">IF(CELL("protect",#REF!),0,1)</f>
        <v>#REF!</v>
      </c>
    </row>
    <row r="50" spans="1:15" s="1" customFormat="1" ht="25.5" customHeight="1" x14ac:dyDescent="0.25">
      <c r="A50" s="37">
        <f t="shared" si="11"/>
        <v>0</v>
      </c>
      <c r="B50" s="46"/>
      <c r="C50" s="47" t="s">
        <v>81</v>
      </c>
      <c r="D50" s="79" t="s">
        <v>82</v>
      </c>
      <c r="E50" s="40">
        <f t="shared" si="12"/>
        <v>0</v>
      </c>
      <c r="F50" s="45">
        <v>0</v>
      </c>
      <c r="G50" s="45">
        <v>0</v>
      </c>
      <c r="H50" s="45">
        <v>0</v>
      </c>
      <c r="I50" s="45">
        <v>0</v>
      </c>
      <c r="N50" s="37"/>
      <c r="O50" s="37" t="e">
        <f ca="1">IF(CELL("protect",#REF!),0,1)</f>
        <v>#REF!</v>
      </c>
    </row>
    <row r="51" spans="1:15" s="1" customFormat="1" ht="15.6" customHeight="1" x14ac:dyDescent="0.25">
      <c r="A51" s="37">
        <f t="shared" si="11"/>
        <v>0</v>
      </c>
      <c r="B51" s="46"/>
      <c r="C51" s="47" t="s">
        <v>83</v>
      </c>
      <c r="D51" s="79" t="s">
        <v>84</v>
      </c>
      <c r="E51" s="40">
        <f t="shared" si="12"/>
        <v>0</v>
      </c>
      <c r="F51" s="45">
        <v>0</v>
      </c>
      <c r="G51" s="45">
        <v>0</v>
      </c>
      <c r="H51" s="45">
        <v>0</v>
      </c>
      <c r="I51" s="45">
        <v>0</v>
      </c>
      <c r="N51" s="37"/>
      <c r="O51" s="37" t="e">
        <f ca="1">IF(CELL("protect",#REF!),0,1)</f>
        <v>#REF!</v>
      </c>
    </row>
    <row r="52" spans="1:15" s="1" customFormat="1" ht="15.6" customHeight="1" x14ac:dyDescent="0.25">
      <c r="A52" s="37">
        <f t="shared" si="11"/>
        <v>0</v>
      </c>
      <c r="B52" s="46"/>
      <c r="C52" s="47" t="s">
        <v>85</v>
      </c>
      <c r="D52" s="79" t="s">
        <v>86</v>
      </c>
      <c r="E52" s="40">
        <f t="shared" si="12"/>
        <v>0</v>
      </c>
      <c r="F52" s="45">
        <v>0</v>
      </c>
      <c r="G52" s="45">
        <v>0</v>
      </c>
      <c r="H52" s="45">
        <v>0</v>
      </c>
      <c r="I52" s="45">
        <v>0</v>
      </c>
      <c r="N52" s="37"/>
      <c r="O52" s="37" t="e">
        <f ca="1">IF(CELL("protect",#REF!),0,1)</f>
        <v>#REF!</v>
      </c>
    </row>
    <row r="53" spans="1:15" x14ac:dyDescent="0.25">
      <c r="A53" s="3">
        <v>1</v>
      </c>
      <c r="J53" s="58"/>
      <c r="N53" s="37"/>
      <c r="O53" s="37" t="e">
        <f ca="1">IF(CELL("protect",#REF!),0,1)</f>
        <v>#REF!</v>
      </c>
    </row>
    <row r="57" spans="1:15" ht="15.6" x14ac:dyDescent="0.25">
      <c r="C57" s="49" t="s">
        <v>87</v>
      </c>
      <c r="D57" s="50"/>
      <c r="E57" s="49"/>
      <c r="F57" s="49"/>
      <c r="G57" s="49" t="s">
        <v>88</v>
      </c>
    </row>
    <row r="58" spans="1:15" ht="15.6" x14ac:dyDescent="0.25">
      <c r="B58" s="51"/>
      <c r="C58" s="52" t="s">
        <v>93</v>
      </c>
      <c r="D58" s="53"/>
      <c r="E58" s="49"/>
      <c r="F58" s="49"/>
      <c r="G58" s="49" t="s">
        <v>90</v>
      </c>
      <c r="H58" s="49" t="s">
        <v>91</v>
      </c>
    </row>
  </sheetData>
  <mergeCells count="3">
    <mergeCell ref="B3:H3"/>
    <mergeCell ref="C4:I4"/>
    <mergeCell ref="C5:I5"/>
  </mergeCells>
  <pageMargins left="0.75" right="0.75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7"/>
  <sheetViews>
    <sheetView tabSelected="1" topLeftCell="B3" workbookViewId="0">
      <selection activeCell="B3" sqref="B3:H3"/>
    </sheetView>
  </sheetViews>
  <sheetFormatPr defaultColWidth="10.5546875" defaultRowHeight="13.2" x14ac:dyDescent="0.25"/>
  <cols>
    <col min="1" max="1" width="3" style="3" hidden="1" customWidth="1"/>
    <col min="2" max="2" width="5.6640625" style="3" customWidth="1"/>
    <col min="3" max="3" width="46.5546875" style="3" customWidth="1"/>
    <col min="4" max="4" width="6.6640625" style="4" customWidth="1"/>
    <col min="5" max="6" width="12.5546875" style="3" customWidth="1"/>
    <col min="7" max="7" width="12" style="3" customWidth="1"/>
    <col min="8" max="8" width="12.44140625" style="3" customWidth="1"/>
    <col min="9" max="9" width="12.88671875" style="3" customWidth="1"/>
    <col min="10" max="10" width="3" style="3" customWidth="1"/>
    <col min="11" max="14" width="10.5546875" style="3"/>
    <col min="15" max="15" width="10.5546875" style="3" hidden="1" customWidth="1"/>
    <col min="16" max="16384" width="10.5546875" style="3"/>
  </cols>
  <sheetData>
    <row r="1" spans="1:15" x14ac:dyDescent="0.25">
      <c r="A1" s="5">
        <v>1</v>
      </c>
      <c r="B1" s="6"/>
      <c r="C1" s="7"/>
      <c r="D1" s="8"/>
      <c r="H1" s="3" t="s">
        <v>0</v>
      </c>
      <c r="J1" s="54"/>
      <c r="O1" s="3">
        <v>1</v>
      </c>
    </row>
    <row r="2" spans="1:15" x14ac:dyDescent="0.25">
      <c r="A2" s="5"/>
      <c r="B2" s="6"/>
      <c r="C2" s="7"/>
      <c r="D2" s="8"/>
      <c r="H2" s="3" t="s">
        <v>1</v>
      </c>
      <c r="J2" s="54"/>
    </row>
    <row r="3" spans="1:15" x14ac:dyDescent="0.25">
      <c r="A3" s="5">
        <v>1</v>
      </c>
      <c r="B3" s="81" t="s">
        <v>2</v>
      </c>
      <c r="C3" s="81"/>
      <c r="D3" s="81"/>
      <c r="E3" s="81"/>
      <c r="F3" s="81"/>
      <c r="G3" s="81"/>
      <c r="H3" s="81"/>
      <c r="O3" s="3">
        <v>1</v>
      </c>
    </row>
    <row r="4" spans="1:15" ht="17.100000000000001" customHeight="1" x14ac:dyDescent="0.25">
      <c r="A4" s="5">
        <v>1</v>
      </c>
      <c r="C4" s="82" t="s">
        <v>3</v>
      </c>
      <c r="D4" s="83"/>
      <c r="E4" s="83"/>
      <c r="F4" s="83"/>
      <c r="G4" s="83"/>
      <c r="H4" s="83"/>
      <c r="I4" s="83"/>
      <c r="O4" s="3">
        <v>1</v>
      </c>
    </row>
    <row r="5" spans="1:15" ht="17.100000000000001" customHeight="1" x14ac:dyDescent="0.25">
      <c r="A5" s="5">
        <v>1</v>
      </c>
      <c r="C5" s="84"/>
      <c r="D5" s="84"/>
      <c r="E5" s="84"/>
      <c r="F5" s="84"/>
      <c r="G5" s="84"/>
      <c r="H5" s="84"/>
      <c r="I5" s="84"/>
      <c r="O5" s="3">
        <v>1</v>
      </c>
    </row>
    <row r="6" spans="1:15" ht="2.1" customHeight="1" x14ac:dyDescent="0.25">
      <c r="A6" s="5">
        <v>1</v>
      </c>
      <c r="C6" s="4"/>
      <c r="E6" s="9"/>
      <c r="F6" s="9"/>
      <c r="G6" s="9"/>
      <c r="H6" s="9"/>
      <c r="I6" s="9"/>
      <c r="O6" s="3">
        <v>1</v>
      </c>
    </row>
    <row r="7" spans="1:15" x14ac:dyDescent="0.25">
      <c r="A7" s="5">
        <v>1</v>
      </c>
      <c r="B7" s="10"/>
      <c r="C7" s="10"/>
      <c r="D7" s="11"/>
      <c r="E7" s="12"/>
      <c r="F7" s="13"/>
      <c r="G7" s="13"/>
      <c r="H7" s="13"/>
      <c r="I7" s="55"/>
      <c r="O7" s="3">
        <v>1</v>
      </c>
    </row>
    <row r="8" spans="1:15" x14ac:dyDescent="0.25">
      <c r="A8" s="5">
        <v>1</v>
      </c>
      <c r="B8" s="14"/>
      <c r="C8" s="15" t="s">
        <v>4</v>
      </c>
      <c r="D8" s="15"/>
      <c r="E8" s="16" t="s">
        <v>5</v>
      </c>
      <c r="F8" s="17"/>
      <c r="G8" s="17"/>
      <c r="H8" s="17"/>
      <c r="I8" s="56"/>
      <c r="O8" s="3">
        <v>1</v>
      </c>
    </row>
    <row r="9" spans="1:15" ht="26.4" x14ac:dyDescent="0.25">
      <c r="A9" s="5">
        <v>1</v>
      </c>
      <c r="B9" s="14"/>
      <c r="C9" s="14"/>
      <c r="D9" s="15"/>
      <c r="E9" s="16" t="s">
        <v>6</v>
      </c>
      <c r="F9" s="69" t="s">
        <v>7</v>
      </c>
      <c r="G9" s="69" t="s">
        <v>8</v>
      </c>
      <c r="H9" s="69" t="s">
        <v>9</v>
      </c>
      <c r="I9" s="69" t="s">
        <v>10</v>
      </c>
      <c r="O9" s="3">
        <v>1</v>
      </c>
    </row>
    <row r="10" spans="1:15" x14ac:dyDescent="0.25">
      <c r="A10" s="5">
        <v>1</v>
      </c>
      <c r="B10" s="14"/>
      <c r="C10" s="70" t="s">
        <v>11</v>
      </c>
      <c r="D10" s="15"/>
      <c r="E10" s="19" t="s">
        <v>12</v>
      </c>
      <c r="F10" s="20"/>
      <c r="G10" s="20"/>
      <c r="H10" s="20"/>
      <c r="I10" s="20"/>
      <c r="O10" s="3">
        <v>1</v>
      </c>
    </row>
    <row r="11" spans="1:15" ht="0.9" customHeight="1" x14ac:dyDescent="0.25">
      <c r="A11" s="5">
        <v>1</v>
      </c>
      <c r="B11" s="14"/>
      <c r="C11" s="18"/>
      <c r="D11" s="15"/>
      <c r="E11" s="21"/>
      <c r="F11" s="22"/>
      <c r="G11" s="22"/>
      <c r="H11" s="22"/>
      <c r="I11" s="22"/>
      <c r="O11" s="3">
        <v>1</v>
      </c>
    </row>
    <row r="12" spans="1:15" ht="0.9" customHeight="1" x14ac:dyDescent="0.25">
      <c r="A12" s="5">
        <v>1</v>
      </c>
      <c r="B12" s="23"/>
      <c r="C12" s="23"/>
      <c r="D12" s="23"/>
      <c r="E12" s="24"/>
      <c r="F12" s="25"/>
      <c r="G12" s="25"/>
      <c r="H12" s="25"/>
      <c r="I12" s="25"/>
      <c r="O12" s="3">
        <v>1</v>
      </c>
    </row>
    <row r="13" spans="1:15" ht="12.9" customHeight="1" x14ac:dyDescent="0.25">
      <c r="A13" s="5">
        <v>1</v>
      </c>
      <c r="B13" s="26">
        <v>1</v>
      </c>
      <c r="C13" s="23">
        <v>2</v>
      </c>
      <c r="D13" s="23"/>
      <c r="E13" s="24">
        <v>3</v>
      </c>
      <c r="F13" s="24">
        <v>4</v>
      </c>
      <c r="G13" s="24">
        <v>5</v>
      </c>
      <c r="H13" s="24">
        <v>6</v>
      </c>
      <c r="I13" s="24">
        <v>7</v>
      </c>
      <c r="O13" s="3">
        <v>1</v>
      </c>
    </row>
    <row r="14" spans="1:15" s="1" customFormat="1" ht="15.6" hidden="1" customHeight="1" x14ac:dyDescent="0.25">
      <c r="A14" s="27" t="e">
        <f>A15</f>
        <v>#REF!</v>
      </c>
      <c r="B14" s="28"/>
      <c r="C14" s="29"/>
      <c r="D14" s="30"/>
      <c r="E14" s="31"/>
      <c r="F14" s="31"/>
      <c r="G14" s="31"/>
      <c r="H14" s="31"/>
      <c r="I14" s="31"/>
      <c r="N14" s="37"/>
      <c r="O14" s="37" t="e">
        <f ca="1">IF(CELL("protect",#REF!),0,1)</f>
        <v>#REF!</v>
      </c>
    </row>
    <row r="15" spans="1:15" s="2" customFormat="1" ht="18.899999999999999" customHeight="1" x14ac:dyDescent="0.25">
      <c r="A15" s="32" t="e">
        <f>IF(A16+#REF!&gt;0,1,0)</f>
        <v>#REF!</v>
      </c>
      <c r="B15" s="33">
        <v>713</v>
      </c>
      <c r="C15" s="34" t="s">
        <v>94</v>
      </c>
      <c r="D15" s="35"/>
      <c r="E15" s="36">
        <f>E30</f>
        <v>663</v>
      </c>
      <c r="F15" s="36">
        <f t="shared" ref="F15:I15" si="0">F30</f>
        <v>198.9</v>
      </c>
      <c r="G15" s="36">
        <f t="shared" si="0"/>
        <v>165.75</v>
      </c>
      <c r="H15" s="36">
        <f t="shared" si="0"/>
        <v>132.6</v>
      </c>
      <c r="I15" s="36">
        <f t="shared" si="0"/>
        <v>165.75</v>
      </c>
      <c r="J15" s="36"/>
      <c r="K15" s="36"/>
      <c r="N15" s="57"/>
      <c r="O15" s="57" t="e">
        <f ca="1">IF(CELL("protect",#REF!),0,1)</f>
        <v>#REF!</v>
      </c>
    </row>
    <row r="16" spans="1:15" s="1" customFormat="1" ht="15.6" customHeight="1" x14ac:dyDescent="0.25">
      <c r="A16" s="37">
        <f>IF(MAX(E16:J16)=0,IF(MIN(E16:J16)=0,0,1),1)</f>
        <v>0</v>
      </c>
      <c r="B16" s="38"/>
      <c r="C16" s="78" t="s">
        <v>14</v>
      </c>
      <c r="D16" s="39"/>
      <c r="E16" s="40"/>
      <c r="F16" s="40"/>
      <c r="G16" s="40"/>
      <c r="H16" s="40"/>
      <c r="I16" s="40"/>
      <c r="N16" s="37"/>
      <c r="O16" s="37" t="e">
        <f ca="1">IF(CELL("protect",#REF!),0,1)</f>
        <v>#REF!</v>
      </c>
    </row>
    <row r="17" spans="1:15" s="1" customFormat="1" ht="27.75" customHeight="1" x14ac:dyDescent="0.25">
      <c r="A17" s="37">
        <f>IF(MAX(E17:J17)=0,IF(MIN(E17:J17)=0,0,1),1)</f>
        <v>0</v>
      </c>
      <c r="B17" s="41"/>
      <c r="C17" s="72" t="s">
        <v>15</v>
      </c>
      <c r="D17" s="39" t="s">
        <v>16</v>
      </c>
      <c r="E17" s="40"/>
      <c r="F17" s="40"/>
      <c r="G17" s="40"/>
      <c r="H17" s="40"/>
      <c r="I17" s="40"/>
      <c r="N17" s="37"/>
      <c r="O17" s="37" t="e">
        <f ca="1">IF(CELL("protect",#REF!),0,1)</f>
        <v>#REF!</v>
      </c>
    </row>
    <row r="18" spans="1:15" s="1" customFormat="1" ht="31.5" customHeight="1" x14ac:dyDescent="0.25">
      <c r="A18" s="37">
        <f>IF(MAX(E18:J18)=0,IF(MIN(E18:J18)=0,0,1),1)</f>
        <v>0</v>
      </c>
      <c r="B18" s="41"/>
      <c r="C18" s="73" t="s">
        <v>17</v>
      </c>
      <c r="D18" s="44" t="s">
        <v>18</v>
      </c>
      <c r="E18" s="40"/>
      <c r="F18" s="40"/>
      <c r="G18" s="40"/>
      <c r="H18" s="40"/>
      <c r="I18" s="40"/>
      <c r="N18" s="37"/>
      <c r="O18" s="37" t="e">
        <f ca="1">IF(CELL("protect",#REF!),0,1)</f>
        <v>#REF!</v>
      </c>
    </row>
    <row r="19" spans="1:15" s="1" customFormat="1" ht="26.25" customHeight="1" x14ac:dyDescent="0.25">
      <c r="A19" s="37">
        <f>IF(MAX(E19:J19)=0,IF(MIN(E19:J19)=0,0,1),1)</f>
        <v>0</v>
      </c>
      <c r="B19" s="41"/>
      <c r="C19" s="42" t="s">
        <v>19</v>
      </c>
      <c r="D19" s="39" t="s">
        <v>20</v>
      </c>
      <c r="E19" s="40"/>
      <c r="F19" s="45"/>
      <c r="G19" s="45"/>
      <c r="H19" s="45"/>
      <c r="I19" s="45"/>
      <c r="N19" s="37"/>
      <c r="O19" s="37" t="e">
        <f ca="1">IF(CELL("protect",#REF!),0,1)</f>
        <v>#REF!</v>
      </c>
    </row>
    <row r="20" spans="1:15" s="1" customFormat="1" ht="27" customHeight="1" x14ac:dyDescent="0.25">
      <c r="A20" s="37"/>
      <c r="B20" s="41"/>
      <c r="C20" s="43" t="s">
        <v>95</v>
      </c>
      <c r="D20" s="44" t="s">
        <v>22</v>
      </c>
      <c r="E20" s="40"/>
      <c r="F20" s="40"/>
      <c r="G20" s="40"/>
      <c r="H20" s="40"/>
      <c r="I20" s="40"/>
      <c r="N20" s="37"/>
      <c r="O20" s="37"/>
    </row>
    <row r="21" spans="1:15" s="1" customFormat="1" ht="15.6" customHeight="1" x14ac:dyDescent="0.25">
      <c r="A21" s="37"/>
      <c r="B21" s="41"/>
      <c r="C21" s="43" t="s">
        <v>23</v>
      </c>
      <c r="D21" s="44" t="s">
        <v>24</v>
      </c>
      <c r="E21" s="40"/>
      <c r="F21" s="40"/>
      <c r="G21" s="40"/>
      <c r="H21" s="40"/>
      <c r="I21" s="40"/>
      <c r="N21" s="37"/>
      <c r="O21" s="37"/>
    </row>
    <row r="22" spans="1:15" s="1" customFormat="1" ht="28.5" customHeight="1" x14ac:dyDescent="0.25">
      <c r="A22" s="37"/>
      <c r="B22" s="41"/>
      <c r="C22" s="43" t="s">
        <v>25</v>
      </c>
      <c r="D22" s="44" t="s">
        <v>26</v>
      </c>
      <c r="E22" s="40"/>
      <c r="F22" s="45"/>
      <c r="G22" s="45"/>
      <c r="H22" s="45"/>
      <c r="I22" s="45"/>
      <c r="N22" s="37"/>
      <c r="O22" s="37"/>
    </row>
    <row r="23" spans="1:15" s="1" customFormat="1" ht="24.75" customHeight="1" x14ac:dyDescent="0.25">
      <c r="A23" s="37"/>
      <c r="B23" s="41"/>
      <c r="C23" s="43" t="s">
        <v>27</v>
      </c>
      <c r="D23" s="44" t="s">
        <v>28</v>
      </c>
      <c r="E23" s="40"/>
      <c r="F23" s="45"/>
      <c r="G23" s="45"/>
      <c r="H23" s="45"/>
      <c r="I23" s="45"/>
      <c r="N23" s="37"/>
      <c r="O23" s="37"/>
    </row>
    <row r="24" spans="1:15" s="1" customFormat="1" ht="15" customHeight="1" x14ac:dyDescent="0.25">
      <c r="A24" s="37"/>
      <c r="B24" s="41"/>
      <c r="C24" s="43" t="s">
        <v>29</v>
      </c>
      <c r="D24" s="44" t="s">
        <v>30</v>
      </c>
      <c r="E24" s="40"/>
      <c r="F24" s="45"/>
      <c r="G24" s="45"/>
      <c r="H24" s="45"/>
      <c r="I24" s="45"/>
      <c r="N24" s="37"/>
      <c r="O24" s="37"/>
    </row>
    <row r="25" spans="1:15" s="1" customFormat="1" ht="27.75" customHeight="1" x14ac:dyDescent="0.25">
      <c r="A25" s="37">
        <f>IF(MAX(E25:J25)=0,IF(MIN(E25:J25)=0,0,1),1)</f>
        <v>0</v>
      </c>
      <c r="B25" s="41"/>
      <c r="C25" s="72" t="s">
        <v>31</v>
      </c>
      <c r="D25" s="74" t="s">
        <v>32</v>
      </c>
      <c r="E25" s="40"/>
      <c r="F25" s="40"/>
      <c r="G25" s="40"/>
      <c r="H25" s="40"/>
      <c r="I25" s="40"/>
      <c r="N25" s="37"/>
      <c r="O25" s="37" t="e">
        <f ca="1">IF(CELL("protect",#REF!),0,1)</f>
        <v>#REF!</v>
      </c>
    </row>
    <row r="26" spans="1:15" s="1" customFormat="1" ht="24.75" customHeight="1" x14ac:dyDescent="0.25">
      <c r="A26" s="37">
        <f>IF(MAX(E26:J26)=0,IF(MIN(E26:J26)=0,0,1),1)</f>
        <v>0</v>
      </c>
      <c r="B26" s="41"/>
      <c r="C26" s="43" t="s">
        <v>33</v>
      </c>
      <c r="D26" s="75" t="s">
        <v>34</v>
      </c>
      <c r="E26" s="40"/>
      <c r="F26" s="45"/>
      <c r="G26" s="45"/>
      <c r="H26" s="45"/>
      <c r="I26" s="45"/>
      <c r="N26" s="37"/>
      <c r="O26" s="37" t="e">
        <f ca="1">IF(CELL("protect",#REF!),0,1)</f>
        <v>#REF!</v>
      </c>
    </row>
    <row r="27" spans="1:15" s="1" customFormat="1" ht="14.25" customHeight="1" x14ac:dyDescent="0.25">
      <c r="A27" s="37"/>
      <c r="B27" s="41"/>
      <c r="C27" s="43" t="s">
        <v>35</v>
      </c>
      <c r="D27" s="75" t="s">
        <v>36</v>
      </c>
      <c r="E27" s="40"/>
      <c r="F27" s="45"/>
      <c r="G27" s="45"/>
      <c r="H27" s="45"/>
      <c r="I27" s="45"/>
      <c r="N27" s="37"/>
      <c r="O27" s="37"/>
    </row>
    <row r="28" spans="1:15" s="1" customFormat="1" ht="15.6" customHeight="1" x14ac:dyDescent="0.25">
      <c r="A28" s="37">
        <f>IF(MAX(E28:J28)=0,IF(MIN(E28:J28)=0,0,1),1)</f>
        <v>0</v>
      </c>
      <c r="B28" s="41"/>
      <c r="C28" s="73" t="s">
        <v>37</v>
      </c>
      <c r="D28" s="75" t="s">
        <v>38</v>
      </c>
      <c r="E28" s="40"/>
      <c r="F28" s="45"/>
      <c r="G28" s="45"/>
      <c r="H28" s="45"/>
      <c r="I28" s="45"/>
      <c r="N28" s="37"/>
      <c r="O28" s="37" t="e">
        <f ca="1">IF(CELL("protect",#REF!),0,1)</f>
        <v>#REF!</v>
      </c>
    </row>
    <row r="29" spans="1:15" s="1" customFormat="1" ht="28.5" customHeight="1" x14ac:dyDescent="0.25">
      <c r="A29" s="37">
        <f>IF(MAX(E29:J29)=0,IF(MIN(E29:J29)=0,0,1),1)</f>
        <v>0</v>
      </c>
      <c r="B29" s="41"/>
      <c r="C29" s="73" t="s">
        <v>39</v>
      </c>
      <c r="D29" s="75" t="s">
        <v>40</v>
      </c>
      <c r="E29" s="40"/>
      <c r="F29" s="45"/>
      <c r="G29" s="45"/>
      <c r="H29" s="45"/>
      <c r="I29" s="45"/>
      <c r="N29" s="37"/>
      <c r="O29" s="37" t="e">
        <f ca="1">IF(CELL("protect",#REF!),0,1)</f>
        <v>#REF!</v>
      </c>
    </row>
    <row r="30" spans="1:15" s="1" customFormat="1" ht="15.6" customHeight="1" x14ac:dyDescent="0.25">
      <c r="A30" s="37">
        <f>IF(MAX(E30:J30)=0,IF(MIN(E30:J30)=0,0,1),1)</f>
        <v>1</v>
      </c>
      <c r="B30" s="41"/>
      <c r="C30" s="72" t="s">
        <v>41</v>
      </c>
      <c r="D30" s="39" t="s">
        <v>42</v>
      </c>
      <c r="E30" s="40">
        <f>E35</f>
        <v>663</v>
      </c>
      <c r="F30" s="40">
        <f t="shared" ref="F30:I30" si="1">F35</f>
        <v>198.9</v>
      </c>
      <c r="G30" s="40">
        <f t="shared" si="1"/>
        <v>165.75</v>
      </c>
      <c r="H30" s="40">
        <f t="shared" si="1"/>
        <v>132.6</v>
      </c>
      <c r="I30" s="40">
        <f t="shared" si="1"/>
        <v>165.75</v>
      </c>
      <c r="N30" s="37"/>
      <c r="O30" s="37" t="e">
        <f ca="1">IF(CELL("protect",#REF!),0,1)</f>
        <v>#REF!</v>
      </c>
    </row>
    <row r="31" spans="1:15" s="1" customFormat="1" ht="15.6" customHeight="1" x14ac:dyDescent="0.25">
      <c r="A31" s="37"/>
      <c r="B31" s="41"/>
      <c r="C31" s="73" t="s">
        <v>43</v>
      </c>
      <c r="D31" s="44" t="s">
        <v>44</v>
      </c>
      <c r="E31" s="40"/>
      <c r="F31" s="45"/>
      <c r="G31" s="45"/>
      <c r="H31" s="45"/>
      <c r="I31" s="45"/>
      <c r="N31" s="37"/>
      <c r="O31" s="37"/>
    </row>
    <row r="32" spans="1:15" s="1" customFormat="1" ht="15.6" customHeight="1" x14ac:dyDescent="0.25">
      <c r="A32" s="37"/>
      <c r="B32" s="41"/>
      <c r="C32" s="73" t="s">
        <v>45</v>
      </c>
      <c r="D32" s="44" t="s">
        <v>46</v>
      </c>
      <c r="E32" s="40"/>
      <c r="F32" s="45"/>
      <c r="G32" s="45"/>
      <c r="H32" s="45"/>
      <c r="I32" s="45"/>
      <c r="N32" s="37"/>
      <c r="O32" s="37"/>
    </row>
    <row r="33" spans="1:15" s="1" customFormat="1" ht="15.6" customHeight="1" x14ac:dyDescent="0.25">
      <c r="A33" s="37"/>
      <c r="B33" s="41"/>
      <c r="C33" s="73" t="s">
        <v>47</v>
      </c>
      <c r="D33" s="44" t="s">
        <v>48</v>
      </c>
      <c r="E33" s="40"/>
      <c r="F33" s="45"/>
      <c r="G33" s="45"/>
      <c r="H33" s="45"/>
      <c r="I33" s="45"/>
      <c r="N33" s="37"/>
      <c r="O33" s="37"/>
    </row>
    <row r="34" spans="1:15" s="1" customFormat="1" ht="26.25" customHeight="1" x14ac:dyDescent="0.25">
      <c r="A34" s="37"/>
      <c r="B34" s="41"/>
      <c r="C34" s="73" t="s">
        <v>49</v>
      </c>
      <c r="D34" s="44" t="s">
        <v>50</v>
      </c>
      <c r="E34" s="40"/>
      <c r="F34" s="45"/>
      <c r="G34" s="45"/>
      <c r="H34" s="45"/>
      <c r="I34" s="45"/>
      <c r="N34" s="37"/>
      <c r="O34" s="37"/>
    </row>
    <row r="35" spans="1:15" s="1" customFormat="1" ht="15.6" customHeight="1" x14ac:dyDescent="0.25">
      <c r="A35" s="37"/>
      <c r="B35" s="41"/>
      <c r="C35" s="73" t="s">
        <v>51</v>
      </c>
      <c r="D35" s="44" t="s">
        <v>52</v>
      </c>
      <c r="E35" s="40">
        <f>SUM(F35:I35)</f>
        <v>663</v>
      </c>
      <c r="F35" s="45">
        <v>198.9</v>
      </c>
      <c r="G35" s="45">
        <v>165.75</v>
      </c>
      <c r="H35" s="45">
        <v>132.6</v>
      </c>
      <c r="I35" s="45">
        <v>165.75</v>
      </c>
      <c r="N35" s="37"/>
      <c r="O35" s="37"/>
    </row>
    <row r="36" spans="1:15" s="1" customFormat="1" ht="15.6" customHeight="1" x14ac:dyDescent="0.25">
      <c r="A36" s="37"/>
      <c r="B36" s="41"/>
      <c r="C36" s="73" t="s">
        <v>53</v>
      </c>
      <c r="D36" s="44" t="s">
        <v>54</v>
      </c>
      <c r="E36" s="40"/>
      <c r="F36" s="45"/>
      <c r="G36" s="45"/>
      <c r="H36" s="45"/>
      <c r="I36" s="45"/>
      <c r="N36" s="37"/>
      <c r="O36" s="37"/>
    </row>
    <row r="37" spans="1:15" s="1" customFormat="1" ht="15.6" customHeight="1" x14ac:dyDescent="0.25">
      <c r="A37" s="37"/>
      <c r="B37" s="41"/>
      <c r="C37" s="73" t="s">
        <v>55</v>
      </c>
      <c r="D37" s="44" t="s">
        <v>56</v>
      </c>
      <c r="E37" s="40"/>
      <c r="F37" s="45"/>
      <c r="G37" s="45"/>
      <c r="H37" s="45"/>
      <c r="I37" s="45"/>
      <c r="N37" s="37"/>
      <c r="O37" s="37"/>
    </row>
    <row r="38" spans="1:15" s="1" customFormat="1" ht="15.6" customHeight="1" x14ac:dyDescent="0.25">
      <c r="A38" s="37"/>
      <c r="B38" s="41"/>
      <c r="C38" s="73" t="s">
        <v>57</v>
      </c>
      <c r="D38" s="44" t="s">
        <v>58</v>
      </c>
      <c r="E38" s="40"/>
      <c r="F38" s="45"/>
      <c r="G38" s="45"/>
      <c r="H38" s="45"/>
      <c r="I38" s="45"/>
      <c r="N38" s="37"/>
      <c r="O38" s="37"/>
    </row>
    <row r="39" spans="1:15" s="1" customFormat="1" ht="15.6" customHeight="1" x14ac:dyDescent="0.25">
      <c r="A39" s="37"/>
      <c r="B39" s="41"/>
      <c r="C39" s="73" t="s">
        <v>59</v>
      </c>
      <c r="D39" s="44" t="s">
        <v>60</v>
      </c>
      <c r="E39" s="40"/>
      <c r="F39" s="45"/>
      <c r="G39" s="45"/>
      <c r="H39" s="45"/>
      <c r="I39" s="45"/>
      <c r="N39" s="37"/>
      <c r="O39" s="37"/>
    </row>
    <row r="40" spans="1:15" s="1" customFormat="1" ht="15.6" customHeight="1" x14ac:dyDescent="0.25">
      <c r="A40" s="37"/>
      <c r="B40" s="41"/>
      <c r="C40" s="73" t="s">
        <v>61</v>
      </c>
      <c r="D40" s="44" t="s">
        <v>62</v>
      </c>
      <c r="E40" s="40"/>
      <c r="F40" s="45"/>
      <c r="G40" s="45"/>
      <c r="H40" s="45"/>
      <c r="I40" s="45"/>
      <c r="N40" s="37"/>
      <c r="O40" s="37"/>
    </row>
    <row r="41" spans="1:15" s="1" customFormat="1" ht="15.6" customHeight="1" x14ac:dyDescent="0.25">
      <c r="A41" s="37"/>
      <c r="B41" s="41"/>
      <c r="C41" s="73" t="s">
        <v>63</v>
      </c>
      <c r="D41" s="44" t="s">
        <v>64</v>
      </c>
      <c r="E41" s="40"/>
      <c r="F41" s="45"/>
      <c r="G41" s="45"/>
      <c r="H41" s="45"/>
      <c r="I41" s="45"/>
      <c r="N41" s="37"/>
      <c r="O41" s="37"/>
    </row>
    <row r="42" spans="1:15" s="1" customFormat="1" ht="28.5" customHeight="1" x14ac:dyDescent="0.25">
      <c r="A42" s="37"/>
      <c r="B42" s="41"/>
      <c r="C42" s="73" t="s">
        <v>65</v>
      </c>
      <c r="D42" s="44" t="s">
        <v>66</v>
      </c>
      <c r="E42" s="40"/>
      <c r="F42" s="45"/>
      <c r="G42" s="45"/>
      <c r="H42" s="45"/>
      <c r="I42" s="45"/>
      <c r="N42" s="37"/>
      <c r="O42" s="37"/>
    </row>
    <row r="43" spans="1:15" s="1" customFormat="1" ht="27.75" customHeight="1" x14ac:dyDescent="0.25">
      <c r="A43" s="37"/>
      <c r="B43" s="41"/>
      <c r="C43" s="73" t="s">
        <v>67</v>
      </c>
      <c r="D43" s="44" t="s">
        <v>68</v>
      </c>
      <c r="E43" s="40"/>
      <c r="F43" s="45"/>
      <c r="G43" s="45"/>
      <c r="H43" s="45"/>
      <c r="I43" s="45"/>
      <c r="N43" s="37"/>
      <c r="O43" s="37"/>
    </row>
    <row r="44" spans="1:15" s="1" customFormat="1" ht="28.5" customHeight="1" x14ac:dyDescent="0.25">
      <c r="A44" s="37">
        <f>IF(MAX(E44:J44)=0,IF(MIN(E44:J44)=0,0,1),1)</f>
        <v>0</v>
      </c>
      <c r="B44" s="41"/>
      <c r="C44" s="72" t="s">
        <v>69</v>
      </c>
      <c r="D44" s="39" t="s">
        <v>70</v>
      </c>
      <c r="E44" s="40"/>
      <c r="F44" s="45"/>
      <c r="G44" s="45"/>
      <c r="H44" s="45"/>
      <c r="I44" s="45"/>
      <c r="N44" s="37"/>
      <c r="O44" s="37" t="e">
        <f ca="1">IF(CELL("protect",#REF!),0,1)</f>
        <v>#REF!</v>
      </c>
    </row>
    <row r="45" spans="1:15" s="1" customFormat="1" ht="28.5" customHeight="1" x14ac:dyDescent="0.25">
      <c r="A45" s="37"/>
      <c r="B45" s="41"/>
      <c r="C45" s="73" t="s">
        <v>71</v>
      </c>
      <c r="D45" s="44" t="s">
        <v>72</v>
      </c>
      <c r="E45" s="40"/>
      <c r="F45" s="45"/>
      <c r="G45" s="45"/>
      <c r="H45" s="45"/>
      <c r="I45" s="45"/>
      <c r="N45" s="37"/>
      <c r="O45" s="37"/>
    </row>
    <row r="46" spans="1:15" s="1" customFormat="1" ht="28.5" customHeight="1" x14ac:dyDescent="0.25">
      <c r="A46" s="37"/>
      <c r="B46" s="41"/>
      <c r="C46" s="73" t="s">
        <v>73</v>
      </c>
      <c r="D46" s="44" t="s">
        <v>74</v>
      </c>
      <c r="E46" s="40"/>
      <c r="F46" s="45"/>
      <c r="G46" s="45"/>
      <c r="H46" s="45"/>
      <c r="I46" s="45"/>
      <c r="N46" s="37"/>
      <c r="O46" s="37"/>
    </row>
    <row r="47" spans="1:15" s="1" customFormat="1" ht="15.6" customHeight="1" x14ac:dyDescent="0.25">
      <c r="A47" s="37">
        <f t="shared" ref="A47:A52" si="2">IF(MAX(E47:J47)=0,IF(MIN(E47:J47)=0,0,1),1)</f>
        <v>0</v>
      </c>
      <c r="B47" s="46"/>
      <c r="C47" s="47" t="s">
        <v>75</v>
      </c>
      <c r="D47" s="79" t="s">
        <v>76</v>
      </c>
      <c r="E47" s="40"/>
      <c r="F47" s="45"/>
      <c r="G47" s="45"/>
      <c r="H47" s="45"/>
      <c r="I47" s="45"/>
      <c r="N47" s="37"/>
      <c r="O47" s="37" t="e">
        <f ca="1">IF(CELL("protect",#REF!),0,1)</f>
        <v>#REF!</v>
      </c>
    </row>
    <row r="48" spans="1:15" s="1" customFormat="1" ht="27" customHeight="1" x14ac:dyDescent="0.25">
      <c r="A48" s="37">
        <f t="shared" si="2"/>
        <v>0</v>
      </c>
      <c r="B48" s="46"/>
      <c r="C48" s="80" t="s">
        <v>77</v>
      </c>
      <c r="D48" s="48" t="s">
        <v>78</v>
      </c>
      <c r="E48" s="40"/>
      <c r="F48" s="45"/>
      <c r="G48" s="45"/>
      <c r="H48" s="45"/>
      <c r="I48" s="45"/>
      <c r="N48" s="37"/>
      <c r="O48" s="37" t="e">
        <f ca="1">IF(CELL("protect",#REF!),0,1)</f>
        <v>#REF!</v>
      </c>
    </row>
    <row r="49" spans="1:17" s="1" customFormat="1" ht="15.6" customHeight="1" x14ac:dyDescent="0.25">
      <c r="A49" s="37">
        <f t="shared" si="2"/>
        <v>0</v>
      </c>
      <c r="B49" s="46"/>
      <c r="C49" s="47" t="s">
        <v>79</v>
      </c>
      <c r="D49" s="79" t="s">
        <v>80</v>
      </c>
      <c r="E49" s="40"/>
      <c r="F49" s="45"/>
      <c r="G49" s="45"/>
      <c r="H49" s="45"/>
      <c r="I49" s="45"/>
      <c r="N49" s="37"/>
      <c r="O49" s="37" t="e">
        <f ca="1">IF(CELL("protect",#REF!),0,1)</f>
        <v>#REF!</v>
      </c>
    </row>
    <row r="50" spans="1:17" s="1" customFormat="1" ht="25.5" customHeight="1" x14ac:dyDescent="0.25">
      <c r="A50" s="37">
        <f t="shared" si="2"/>
        <v>0</v>
      </c>
      <c r="B50" s="46"/>
      <c r="C50" s="47" t="s">
        <v>81</v>
      </c>
      <c r="D50" s="79" t="s">
        <v>82</v>
      </c>
      <c r="E50" s="40"/>
      <c r="F50" s="45"/>
      <c r="G50" s="45"/>
      <c r="H50" s="45"/>
      <c r="I50" s="45"/>
      <c r="N50" s="37"/>
      <c r="O50" s="37" t="e">
        <f ca="1">IF(CELL("protect",#REF!),0,1)</f>
        <v>#REF!</v>
      </c>
    </row>
    <row r="51" spans="1:17" s="1" customFormat="1" ht="15.6" customHeight="1" x14ac:dyDescent="0.25">
      <c r="A51" s="37">
        <f t="shared" si="2"/>
        <v>0</v>
      </c>
      <c r="B51" s="46"/>
      <c r="C51" s="47" t="s">
        <v>83</v>
      </c>
      <c r="D51" s="79" t="s">
        <v>84</v>
      </c>
      <c r="E51" s="40"/>
      <c r="F51" s="45"/>
      <c r="G51" s="45"/>
      <c r="H51" s="45"/>
      <c r="I51" s="45"/>
      <c r="N51" s="37"/>
      <c r="O51" s="37" t="e">
        <f ca="1">IF(CELL("protect",#REF!),0,1)</f>
        <v>#REF!</v>
      </c>
    </row>
    <row r="52" spans="1:17" s="1" customFormat="1" ht="15.6" customHeight="1" x14ac:dyDescent="0.25">
      <c r="A52" s="37">
        <f t="shared" si="2"/>
        <v>0</v>
      </c>
      <c r="B52" s="46"/>
      <c r="C52" s="47" t="s">
        <v>85</v>
      </c>
      <c r="D52" s="79" t="s">
        <v>86</v>
      </c>
      <c r="E52" s="40"/>
      <c r="F52" s="45"/>
      <c r="G52" s="45"/>
      <c r="H52" s="45"/>
      <c r="I52" s="45"/>
      <c r="N52" s="37"/>
      <c r="O52" s="37" t="e">
        <f ca="1">IF(CELL("protect",#REF!),0,1)</f>
        <v>#REF!</v>
      </c>
    </row>
    <row r="53" spans="1:17" x14ac:dyDescent="0.25">
      <c r="A53" s="3">
        <v>1</v>
      </c>
      <c r="J53" s="58"/>
      <c r="N53" s="37"/>
      <c r="O53" s="37" t="e">
        <f ca="1">IF(CELL("protect",#REF!),0,1)</f>
        <v>#REF!</v>
      </c>
      <c r="Q53" s="3" t="s">
        <v>96</v>
      </c>
    </row>
    <row r="54" spans="1:17" hidden="1" x14ac:dyDescent="0.25"/>
    <row r="55" spans="1:17" ht="15.6" x14ac:dyDescent="0.25">
      <c r="C55" s="49" t="s">
        <v>87</v>
      </c>
      <c r="D55" s="50"/>
      <c r="E55" s="49"/>
      <c r="F55" s="49"/>
      <c r="G55" s="49" t="s">
        <v>88</v>
      </c>
      <c r="H55" s="49"/>
    </row>
    <row r="56" spans="1:17" ht="15.6" x14ac:dyDescent="0.25">
      <c r="B56" s="51"/>
      <c r="C56" s="52" t="s">
        <v>97</v>
      </c>
      <c r="D56" s="53"/>
      <c r="E56" s="49"/>
      <c r="F56" s="49"/>
      <c r="G56" s="49" t="s">
        <v>90</v>
      </c>
      <c r="H56" s="49" t="s">
        <v>91</v>
      </c>
    </row>
    <row r="57" spans="1:17" ht="15.6" x14ac:dyDescent="0.25">
      <c r="C57" s="49"/>
      <c r="D57" s="50"/>
      <c r="E57" s="49"/>
      <c r="F57" s="49"/>
      <c r="G57" s="49"/>
      <c r="H57" s="49"/>
    </row>
  </sheetData>
  <mergeCells count="3">
    <mergeCell ref="B3:H3"/>
    <mergeCell ref="C4:I4"/>
    <mergeCell ref="C5:I5"/>
  </mergeCells>
  <pageMargins left="0.69930555555555596" right="0.69930555555555596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3.2" x14ac:dyDescent="0.25"/>
  <sheetData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9" defaultRowHeight="13.2" x14ac:dyDescent="0.2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318</vt:lpstr>
      <vt:lpstr>322</vt:lpstr>
      <vt:lpstr>713</vt:lpstr>
      <vt:lpstr>Лист2</vt:lpstr>
      <vt:lpstr>Лист3</vt:lpstr>
    </vt:vector>
  </TitlesOfParts>
  <Company>RS Chirpan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RS27</dc:creator>
  <cp:lastModifiedBy>Slavova, Miglena Koycheva</cp:lastModifiedBy>
  <cp:lastPrinted>2021-03-25T09:14:00Z</cp:lastPrinted>
  <dcterms:created xsi:type="dcterms:W3CDTF">2017-02-23T10:50:00Z</dcterms:created>
  <dcterms:modified xsi:type="dcterms:W3CDTF">2021-04-23T19:34:56Z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1033-11.2.0.10078</vt:lpwstr>
  </property>
</Properties>
</file>